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9440" windowHeight="12300"/>
  </bookViews>
  <sheets>
    <sheet name="Opozorilo" sheetId="6" r:id="rId1"/>
    <sheet name="Zbirna" sheetId="1" r:id="rId2"/>
    <sheet name="Skupine_N2k" sheetId="4" r:id="rId3"/>
    <sheet name="List1" sheetId="5" r:id="rId4"/>
  </sheets>
  <definedNames>
    <definedName name="_xlnm._FilterDatabase" localSheetId="1" hidden="1">Zbirna!$A$1:$L$337</definedName>
  </definedNames>
  <calcPr calcId="145621"/>
</workbook>
</file>

<file path=xl/calcChain.xml><?xml version="1.0" encoding="utf-8"?>
<calcChain xmlns="http://schemas.openxmlformats.org/spreadsheetml/2006/main">
  <c r="M85" i="1" l="1"/>
  <c r="M65" i="1"/>
  <c r="J78" i="1" l="1"/>
  <c r="K78" i="1" s="1"/>
  <c r="J71" i="1"/>
  <c r="K71" i="1" s="1"/>
  <c r="J333" i="1"/>
  <c r="K333" i="1" s="1"/>
  <c r="M336" i="1"/>
  <c r="J330" i="1"/>
  <c r="K330" i="1" s="1"/>
  <c r="J328" i="1"/>
  <c r="J326" i="1"/>
  <c r="K326" i="1" s="1"/>
  <c r="J325" i="1"/>
  <c r="J322" i="1"/>
  <c r="K322" i="1" s="1"/>
  <c r="J321" i="1"/>
  <c r="J318" i="1"/>
  <c r="J317" i="1"/>
  <c r="K317" i="1" s="1"/>
  <c r="J316" i="1"/>
  <c r="K316" i="1" s="1"/>
  <c r="J312" i="1"/>
  <c r="J310" i="1"/>
  <c r="K310" i="1" s="1"/>
  <c r="J308" i="1"/>
  <c r="J306" i="1"/>
  <c r="K306" i="1" s="1"/>
  <c r="J304" i="1"/>
  <c r="K304" i="1" s="1"/>
  <c r="J302" i="1"/>
  <c r="K302" i="1" s="1"/>
  <c r="J295" i="1"/>
  <c r="K295" i="1" s="1"/>
  <c r="J290" i="1"/>
  <c r="K290" i="1" s="1"/>
  <c r="J282" i="1"/>
  <c r="K282" i="1" s="1"/>
  <c r="J281" i="1"/>
  <c r="K281" i="1" s="1"/>
  <c r="J279" i="1"/>
  <c r="K279" i="1" s="1"/>
  <c r="J274" i="1"/>
  <c r="K274" i="1" s="1"/>
  <c r="J271" i="1"/>
  <c r="J269" i="1"/>
  <c r="K269" i="1" s="1"/>
  <c r="J266" i="1"/>
  <c r="K266" i="1" s="1"/>
  <c r="J265" i="1"/>
  <c r="K265" i="1" s="1"/>
  <c r="J256" i="1"/>
  <c r="K256" i="1" s="1"/>
  <c r="J254" i="1"/>
  <c r="J253" i="1"/>
  <c r="J228" i="1"/>
  <c r="K228" i="1" s="1"/>
  <c r="J209" i="1"/>
  <c r="K209" i="1" s="1"/>
  <c r="J206" i="1"/>
  <c r="K206" i="1" s="1"/>
  <c r="J204" i="1"/>
  <c r="K204" i="1" s="1"/>
  <c r="J195" i="1"/>
  <c r="K195" i="1" s="1"/>
  <c r="J192" i="1"/>
  <c r="K192" i="1" s="1"/>
  <c r="J188" i="1"/>
  <c r="K188" i="1" s="1"/>
  <c r="J186" i="1"/>
  <c r="J185" i="1"/>
  <c r="J176" i="1"/>
  <c r="K176" i="1" s="1"/>
  <c r="J155" i="1"/>
  <c r="K155" i="1" s="1"/>
  <c r="J151" i="1"/>
  <c r="J149" i="1"/>
  <c r="K149" i="1" s="1"/>
  <c r="J143" i="1"/>
  <c r="J141" i="1"/>
  <c r="J140" i="1"/>
  <c r="J138" i="1"/>
  <c r="K138" i="1" s="1"/>
  <c r="J137" i="1"/>
  <c r="J136" i="1"/>
  <c r="J135" i="1"/>
  <c r="J132" i="1"/>
  <c r="K132" i="1" s="1"/>
  <c r="J130" i="1"/>
  <c r="J127" i="1"/>
  <c r="J126" i="1"/>
  <c r="J122" i="1"/>
  <c r="K122" i="1" s="1"/>
  <c r="J119" i="1"/>
  <c r="K119" i="1" s="1"/>
  <c r="J118" i="1"/>
  <c r="J117" i="1"/>
  <c r="J115" i="1"/>
  <c r="K115" i="1" s="1"/>
  <c r="J113" i="1"/>
  <c r="J112" i="1"/>
  <c r="K112" i="1" s="1"/>
  <c r="J110" i="1"/>
  <c r="J109" i="1"/>
  <c r="J108" i="1"/>
  <c r="J107" i="1"/>
  <c r="J106" i="1"/>
  <c r="K106" i="1" s="1"/>
  <c r="J105" i="1"/>
  <c r="K105" i="1" s="1"/>
  <c r="J103" i="1"/>
  <c r="J101" i="1"/>
  <c r="K101" i="1" s="1"/>
  <c r="J96" i="1"/>
  <c r="J89" i="1"/>
  <c r="K89" i="1" s="1"/>
  <c r="J87" i="1"/>
  <c r="J86" i="1"/>
  <c r="J85" i="1"/>
  <c r="J84" i="1"/>
  <c r="K84" i="1" s="1"/>
  <c r="J83" i="1"/>
  <c r="J82" i="1"/>
  <c r="J80" i="1"/>
  <c r="J76" i="1"/>
  <c r="J74" i="1"/>
  <c r="J73" i="1"/>
  <c r="J72" i="1"/>
  <c r="K72" i="1" s="1"/>
  <c r="J70" i="1"/>
  <c r="J68" i="1"/>
  <c r="J67" i="1"/>
  <c r="J66" i="1"/>
  <c r="J65" i="1"/>
  <c r="K65" i="1" s="1"/>
  <c r="J64" i="1"/>
  <c r="K64" i="1" s="1"/>
  <c r="J62" i="1"/>
  <c r="K62" i="1" s="1"/>
  <c r="J61" i="1"/>
  <c r="K61" i="1" s="1"/>
  <c r="J60" i="1"/>
  <c r="K60" i="1" s="1"/>
  <c r="J59" i="1"/>
  <c r="J56" i="1"/>
  <c r="K56" i="1" s="1"/>
  <c r="J55" i="1"/>
  <c r="J54" i="1"/>
  <c r="J53" i="1"/>
  <c r="J48" i="1"/>
  <c r="K48" i="1" s="1"/>
  <c r="J47" i="1"/>
  <c r="J46" i="1"/>
  <c r="J45" i="1"/>
  <c r="K45" i="1" s="1"/>
  <c r="J44" i="1"/>
  <c r="J43" i="1"/>
  <c r="J42" i="1"/>
  <c r="J41" i="1"/>
  <c r="J40" i="1"/>
  <c r="K40" i="1" s="1"/>
  <c r="J39" i="1"/>
  <c r="K39" i="1" s="1"/>
  <c r="J38" i="1"/>
  <c r="J37" i="1"/>
  <c r="J36" i="1"/>
  <c r="J34" i="1"/>
  <c r="K34" i="1" s="1"/>
  <c r="J32" i="1"/>
  <c r="J31" i="1"/>
  <c r="J30" i="1"/>
  <c r="J29" i="1"/>
  <c r="K29" i="1" s="1"/>
  <c r="J28" i="1"/>
  <c r="M27" i="1"/>
  <c r="J26" i="1"/>
  <c r="K26" i="1" s="1"/>
  <c r="J24" i="1"/>
  <c r="K24" i="1" s="1"/>
  <c r="J23" i="1"/>
  <c r="K23" i="1" s="1"/>
  <c r="J21" i="1"/>
  <c r="K21" i="1" s="1"/>
  <c r="J19" i="1"/>
  <c r="K19" i="1" s="1"/>
  <c r="J18" i="1"/>
  <c r="K18" i="1" s="1"/>
  <c r="J16" i="1"/>
  <c r="K16" i="1" s="1"/>
  <c r="J14" i="1"/>
  <c r="K14" i="1" s="1"/>
  <c r="J12" i="1"/>
  <c r="J10" i="1"/>
  <c r="J9" i="1"/>
  <c r="K9" i="1" s="1"/>
  <c r="J7" i="1"/>
  <c r="J6" i="1"/>
  <c r="K6" i="1" s="1"/>
  <c r="J4" i="1"/>
  <c r="J2" i="1"/>
</calcChain>
</file>

<file path=xl/sharedStrings.xml><?xml version="1.0" encoding="utf-8"?>
<sst xmlns="http://schemas.openxmlformats.org/spreadsheetml/2006/main" count="2119" uniqueCount="434">
  <si>
    <t>Sektorski ukrep</t>
  </si>
  <si>
    <t>ID območja</t>
  </si>
  <si>
    <t>Ime območja</t>
  </si>
  <si>
    <t>Koda vrste/HT</t>
  </si>
  <si>
    <t>Ime vrste/HT</t>
  </si>
  <si>
    <t xml:space="preserve">Latinsko ime </t>
  </si>
  <si>
    <t>Taksonomska skupina</t>
  </si>
  <si>
    <t>Površina travniških GERKov znotraj cone</t>
  </si>
  <si>
    <t>Površina travniških GERKov znotraj cone (ha)</t>
  </si>
  <si>
    <t>Ciljna površina KOPOP ukrepa</t>
  </si>
  <si>
    <t>ONT1: košnja/paša ni dovoljena med 15.6. in 15.9.</t>
  </si>
  <si>
    <t>SI3000114</t>
  </si>
  <si>
    <t>Cerovec</t>
  </si>
  <si>
    <t>SP_1059</t>
  </si>
  <si>
    <t xml:space="preserve">strašnični mravljiščar </t>
  </si>
  <si>
    <t>Maculinea teleius</t>
  </si>
  <si>
    <t>metulji</t>
  </si>
  <si>
    <t>SP_1061</t>
  </si>
  <si>
    <t xml:space="preserve">temni mravljiščar </t>
  </si>
  <si>
    <t>Maculinea nausithous</t>
  </si>
  <si>
    <t>SI3000117</t>
  </si>
  <si>
    <t>Haloze - vinorodne</t>
  </si>
  <si>
    <t>SI3000126</t>
  </si>
  <si>
    <t>Nanoščica</t>
  </si>
  <si>
    <t>SI3000142</t>
  </si>
  <si>
    <t>Libanja</t>
  </si>
  <si>
    <t>SI3000173</t>
  </si>
  <si>
    <t>Bloščica</t>
  </si>
  <si>
    <t>SI3000213</t>
  </si>
  <si>
    <t>Volčeke</t>
  </si>
  <si>
    <t>SI3000214</t>
  </si>
  <si>
    <t>Ličenca pri Poljčanah</t>
  </si>
  <si>
    <t>SK Mura</t>
  </si>
  <si>
    <t>SI3000215</t>
  </si>
  <si>
    <t>Mura</t>
  </si>
  <si>
    <t>SK Goričko</t>
  </si>
  <si>
    <t>SI3000221</t>
  </si>
  <si>
    <t>Goričko</t>
  </si>
  <si>
    <t>SK Reka</t>
  </si>
  <si>
    <t>SI3000223</t>
  </si>
  <si>
    <t>Reka</t>
  </si>
  <si>
    <t>SK Trnovski gozd</t>
  </si>
  <si>
    <t>SI3000226</t>
  </si>
  <si>
    <t>Dolina Vipave</t>
  </si>
  <si>
    <t>SI3000255</t>
  </si>
  <si>
    <t>Trnovski gozd- Nanos</t>
  </si>
  <si>
    <t>SK Notranjski trikotnik</t>
  </si>
  <si>
    <t>SI3000231</t>
  </si>
  <si>
    <t>Javorniki - Snežnik</t>
  </si>
  <si>
    <t>SI3000232</t>
  </si>
  <si>
    <t>Notranjski trikotnik</t>
  </si>
  <si>
    <t>SK Ljubljansko barje</t>
  </si>
  <si>
    <t>SI3000271</t>
  </si>
  <si>
    <t>Ljubljansko barje</t>
  </si>
  <si>
    <t>SI3000302</t>
  </si>
  <si>
    <t>Osrednje Slovenske gorice</t>
  </si>
  <si>
    <t>SI3000306</t>
  </si>
  <si>
    <t>Dravinja s pritoki</t>
  </si>
  <si>
    <t>ONT1: košnja/paša ni dovoljena pred 1.8.</t>
  </si>
  <si>
    <t>SI3000026</t>
  </si>
  <si>
    <t>Ribniška dolina</t>
  </si>
  <si>
    <t>HT_6410</t>
  </si>
  <si>
    <t>Travniki s prevladujočo stožko (Molinia spp.) na karbonatnih, šotnih ali glineno-muljastih tleh (Molinion caeruleae)</t>
  </si>
  <si>
    <t>(prazen)</t>
  </si>
  <si>
    <t>grmišča in travišča</t>
  </si>
  <si>
    <t>SK Banjšice</t>
  </si>
  <si>
    <t>SI3000034</t>
  </si>
  <si>
    <t>Banjšice - travišča</t>
  </si>
  <si>
    <t>SI3000037</t>
  </si>
  <si>
    <t>Pregara - travišča</t>
  </si>
  <si>
    <t>SI3000075</t>
  </si>
  <si>
    <t>Lahinja</t>
  </si>
  <si>
    <t>SI3000120</t>
  </si>
  <si>
    <t>Šmarna gora</t>
  </si>
  <si>
    <t>SP_1903</t>
  </si>
  <si>
    <t xml:space="preserve">Loeselova grezovka </t>
  </si>
  <si>
    <t>Liparis loeselii</t>
  </si>
  <si>
    <t>rastline</t>
  </si>
  <si>
    <t>SK Nanoščica</t>
  </si>
  <si>
    <t>SI5000017</t>
  </si>
  <si>
    <t>A122</t>
  </si>
  <si>
    <t>kosec</t>
  </si>
  <si>
    <t>SI3000154</t>
  </si>
  <si>
    <t>Bled - Podhom</t>
  </si>
  <si>
    <t>SI3000166</t>
  </si>
  <si>
    <t>Razbor</t>
  </si>
  <si>
    <t>SI3000168</t>
  </si>
  <si>
    <t>Črna dolina pri Grosuplju</t>
  </si>
  <si>
    <t>SI3000171</t>
  </si>
  <si>
    <t>Radensko polje - Viršnica</t>
  </si>
  <si>
    <t>SI3000189</t>
  </si>
  <si>
    <t>Žejna dolina</t>
  </si>
  <si>
    <t>SI3000199</t>
  </si>
  <si>
    <t>Dolenja vas pri Ribnici</t>
  </si>
  <si>
    <t>SI3000212</t>
  </si>
  <si>
    <t>Slovenska Istra</t>
  </si>
  <si>
    <t>SI3000224</t>
  </si>
  <si>
    <t>Huda luknja</t>
  </si>
  <si>
    <t>SI5000002</t>
  </si>
  <si>
    <t>Snežnik - Pivka</t>
  </si>
  <si>
    <t>Crex crex</t>
  </si>
  <si>
    <t>ptice</t>
  </si>
  <si>
    <t>A275</t>
  </si>
  <si>
    <t>repaljščica</t>
  </si>
  <si>
    <t>Saxicola rubetra</t>
  </si>
  <si>
    <t>SI5000015</t>
  </si>
  <si>
    <t>Cerkniško jezero</t>
  </si>
  <si>
    <t>SI5000016</t>
  </si>
  <si>
    <t>Planinsko polje</t>
  </si>
  <si>
    <t>SI3000236</t>
  </si>
  <si>
    <t>Kobariško blato</t>
  </si>
  <si>
    <t>SK Trnovski gozd - Nanos</t>
  </si>
  <si>
    <t>SI3000256</t>
  </si>
  <si>
    <t>Krimsko hribovje - Menišija</t>
  </si>
  <si>
    <t>SI5000014</t>
  </si>
  <si>
    <t>SI3000275</t>
  </si>
  <si>
    <t>Rašica</t>
  </si>
  <si>
    <t>SI3000297</t>
  </si>
  <si>
    <t>Mišja dolina</t>
  </si>
  <si>
    <t>SI3000313</t>
  </si>
  <si>
    <t>Vzhodni Kozjak</t>
  </si>
  <si>
    <t>SI3000337</t>
  </si>
  <si>
    <t>Zahodni Kozjak</t>
  </si>
  <si>
    <t>SI5000003</t>
  </si>
  <si>
    <t>Dolina Reke</t>
  </si>
  <si>
    <t>SK Breginjski Stol</t>
  </si>
  <si>
    <t>SI5000020</t>
  </si>
  <si>
    <t>Breginjski Stol</t>
  </si>
  <si>
    <t>A119</t>
  </si>
  <si>
    <t>grahasta tukalica</t>
  </si>
  <si>
    <t>Porzana porzana</t>
  </si>
  <si>
    <t>A160</t>
  </si>
  <si>
    <t>veliki škurh</t>
  </si>
  <si>
    <t>Numenius arquata</t>
  </si>
  <si>
    <t>SK Dobrava - Jovsi</t>
  </si>
  <si>
    <t>SI5000032</t>
  </si>
  <si>
    <t>Dobrava - Jovsi</t>
  </si>
  <si>
    <t>ONT1: košnja/paša ni dovoljena pred 25.8.</t>
  </si>
  <si>
    <t>HT_7230</t>
  </si>
  <si>
    <t>Bazična nizka barja</t>
  </si>
  <si>
    <t>barja in močvirja</t>
  </si>
  <si>
    <t>SP_1060</t>
  </si>
  <si>
    <t xml:space="preserve">močvirski cekinček </t>
  </si>
  <si>
    <t>Lycaena dispar</t>
  </si>
  <si>
    <t>SI3000141</t>
  </si>
  <si>
    <t>Duplica</t>
  </si>
  <si>
    <t>SP_1071</t>
  </si>
  <si>
    <t xml:space="preserve">barjanski okarček </t>
  </si>
  <si>
    <t>Coenonympha oedippus</t>
  </si>
  <si>
    <t>SI3000169</t>
  </si>
  <si>
    <t>Povirje vzhodno od Bodešč</t>
  </si>
  <si>
    <t>SP_4045</t>
  </si>
  <si>
    <t xml:space="preserve">koščični škratec </t>
  </si>
  <si>
    <t>Coenagrion ornatum</t>
  </si>
  <si>
    <t>kačji pastirji</t>
  </si>
  <si>
    <t>SP_1065</t>
  </si>
  <si>
    <t xml:space="preserve">travniški postavnež </t>
  </si>
  <si>
    <t>Euphydryas aurinia</t>
  </si>
  <si>
    <t>A120</t>
  </si>
  <si>
    <t>mala tukalica</t>
  </si>
  <si>
    <t>Porzana parva</t>
  </si>
  <si>
    <t>SK Julijci</t>
  </si>
  <si>
    <t>SI3000381</t>
  </si>
  <si>
    <t>Slatnik</t>
  </si>
  <si>
    <t>SP_1072</t>
  </si>
  <si>
    <t xml:space="preserve">Lorkovićev rjavček </t>
  </si>
  <si>
    <t>Erebia calcaria</t>
  </si>
  <si>
    <t>ONT1: košnja/paša ni dovoljena pred 30.6.</t>
  </si>
  <si>
    <t>SI3000011</t>
  </si>
  <si>
    <t>Zadnje struge pri Suhadolah</t>
  </si>
  <si>
    <t>SP_1193</t>
  </si>
  <si>
    <t xml:space="preserve">hribski urh </t>
  </si>
  <si>
    <t>Bombina variegata</t>
  </si>
  <si>
    <t>dvoživke</t>
  </si>
  <si>
    <t>SI3000029</t>
  </si>
  <si>
    <t>Mrzlica</t>
  </si>
  <si>
    <t>HT_6210</t>
  </si>
  <si>
    <t>Polnaravna suha travišča in grmiščne faze na karbonatnih tleh (Festuco-Brometalia) (*pomembna rastišča kukavičevk)</t>
  </si>
  <si>
    <t>HT_6230</t>
  </si>
  <si>
    <t>Vrstno bogata travišča s prevladujočim navadnim volkom (Nardus stricta) na silikatnih tleh v montanskem pasu (in submontanskem pasu v celinskem delu Evrope)</t>
  </si>
  <si>
    <t>HT_62A0</t>
  </si>
  <si>
    <t>Vzhodna submediteranska suha travišča (Scorzoneretalia villosae)</t>
  </si>
  <si>
    <t>SP_1167</t>
  </si>
  <si>
    <t xml:space="preserve">veliki pupek </t>
  </si>
  <si>
    <t>Triturus carnifex</t>
  </si>
  <si>
    <t>SI5000007</t>
  </si>
  <si>
    <t>Banjšice</t>
  </si>
  <si>
    <t>A224</t>
  </si>
  <si>
    <t>podhujka</t>
  </si>
  <si>
    <t>Caprimulgus europaeus</t>
  </si>
  <si>
    <t>A246</t>
  </si>
  <si>
    <t>hribski škrjanec</t>
  </si>
  <si>
    <t>Lullula arborea</t>
  </si>
  <si>
    <t>A338</t>
  </si>
  <si>
    <t>rjavi srakoper</t>
  </si>
  <si>
    <t>Lanius collurio</t>
  </si>
  <si>
    <t>HT_5130</t>
  </si>
  <si>
    <t>Sestoji navadnega brina (Juniperus communis) na suhih traviščih na karbonatih</t>
  </si>
  <si>
    <t>SI3000046</t>
  </si>
  <si>
    <t>Bela Krajina</t>
  </si>
  <si>
    <t>HT_6510</t>
  </si>
  <si>
    <t>Nižinski ekstenzivno gojeni travniki (Alopecurus pratensis, Sanguisorba officinalis)</t>
  </si>
  <si>
    <t>SI3000048</t>
  </si>
  <si>
    <t>Dobličica</t>
  </si>
  <si>
    <t>SI3000056</t>
  </si>
  <si>
    <t>Vejar</t>
  </si>
  <si>
    <t>SI3000059</t>
  </si>
  <si>
    <t>Mirna</t>
  </si>
  <si>
    <t>SI3000079</t>
  </si>
  <si>
    <t>Češeniške gmajne z Rovščico</t>
  </si>
  <si>
    <t>SI3000087</t>
  </si>
  <si>
    <t>Zelenci</t>
  </si>
  <si>
    <t>SP_1393</t>
  </si>
  <si>
    <t>Drepanocladus vernicosus</t>
  </si>
  <si>
    <t>mahovi</t>
  </si>
  <si>
    <t>SI3000088</t>
  </si>
  <si>
    <t>Boletina - velikonočnica</t>
  </si>
  <si>
    <t>SP_2093</t>
  </si>
  <si>
    <t>velikonočnica</t>
  </si>
  <si>
    <t>Pulsatilla grandis</t>
  </si>
  <si>
    <t>SI3000100</t>
  </si>
  <si>
    <t>Gozd Kranj - Škofja Loka</t>
  </si>
  <si>
    <t>SI3000101</t>
  </si>
  <si>
    <t>Gozd Olševek - Adergas</t>
  </si>
  <si>
    <t>SI3000110</t>
  </si>
  <si>
    <t>Ratitovec</t>
  </si>
  <si>
    <t>HT_6520</t>
  </si>
  <si>
    <t>Gorski ekstenzivno gojeni travniki</t>
  </si>
  <si>
    <t>SP_1052</t>
  </si>
  <si>
    <t xml:space="preserve">gozdni postavnež </t>
  </si>
  <si>
    <t>Euphydryas maturna</t>
  </si>
  <si>
    <t>SI3000112</t>
  </si>
  <si>
    <t>Velovlek</t>
  </si>
  <si>
    <t>SP_1042</t>
  </si>
  <si>
    <t>dristavični spreletavec</t>
  </si>
  <si>
    <t>Leucorrhinia pectoralis</t>
  </si>
  <si>
    <t>SI3000113</t>
  </si>
  <si>
    <t>Podvinci</t>
  </si>
  <si>
    <t>SP_4104</t>
  </si>
  <si>
    <t xml:space="preserve">jadranska smrdljiva kukavica </t>
  </si>
  <si>
    <t>Himantoglossum adriaticum</t>
  </si>
  <si>
    <t>SI3000118</t>
  </si>
  <si>
    <t>Boč - Haloze - Donačka gora</t>
  </si>
  <si>
    <t>SI3000121</t>
  </si>
  <si>
    <t>Čemšeniška planina</t>
  </si>
  <si>
    <t>SI3000125</t>
  </si>
  <si>
    <t>Kožbana</t>
  </si>
  <si>
    <t>SI3000129</t>
  </si>
  <si>
    <t>Rinža</t>
  </si>
  <si>
    <t>SI3000140</t>
  </si>
  <si>
    <t>Belški potok</t>
  </si>
  <si>
    <t>SI3000149</t>
  </si>
  <si>
    <t>Obrež</t>
  </si>
  <si>
    <t>SK Kum</t>
  </si>
  <si>
    <t>SI3000181</t>
  </si>
  <si>
    <t>Kum</t>
  </si>
  <si>
    <t>SI3000196</t>
  </si>
  <si>
    <t>SP_4096</t>
  </si>
  <si>
    <t xml:space="preserve">močvirski meček </t>
  </si>
  <si>
    <t>Gladiolus palustris</t>
  </si>
  <si>
    <t>SI3000198</t>
  </si>
  <si>
    <t>Lijak</t>
  </si>
  <si>
    <t>A232</t>
  </si>
  <si>
    <t>smrdokavra</t>
  </si>
  <si>
    <t>Upupa epops</t>
  </si>
  <si>
    <t>A233</t>
  </si>
  <si>
    <t>vijeglavka</t>
  </si>
  <si>
    <t>Jynx torquilla</t>
  </si>
  <si>
    <t>A383</t>
  </si>
  <si>
    <t>veliki strnad</t>
  </si>
  <si>
    <t>Miliaria calandra</t>
  </si>
  <si>
    <t>SP_1279</t>
  </si>
  <si>
    <t>progasti gož</t>
  </si>
  <si>
    <t>Elaphe quatuorlineata</t>
  </si>
  <si>
    <t>plazilci</t>
  </si>
  <si>
    <t>SP_1714</t>
  </si>
  <si>
    <t xml:space="preserve">marchesettijeva smetlika </t>
  </si>
  <si>
    <t>Euphrasia marchesettii</t>
  </si>
  <si>
    <t>A113</t>
  </si>
  <si>
    <t>prepelica</t>
  </si>
  <si>
    <t>Coturnix coturnix</t>
  </si>
  <si>
    <t>SK Drava</t>
  </si>
  <si>
    <t>SI3000220</t>
  </si>
  <si>
    <t>Drava</t>
  </si>
  <si>
    <t>A214</t>
  </si>
  <si>
    <t>veliki skovik</t>
  </si>
  <si>
    <t>Otus scops</t>
  </si>
  <si>
    <t>A295</t>
  </si>
  <si>
    <t>bičja trstnica</t>
  </si>
  <si>
    <t>Acrocephalus schoenobaenus</t>
  </si>
  <si>
    <t>SK Kras</t>
  </si>
  <si>
    <t>SI3000225</t>
  </si>
  <si>
    <t>Dolina Branice</t>
  </si>
  <si>
    <t>HT_6110</t>
  </si>
  <si>
    <t>Skalna travišča na bazičnih tleh (Alysso-Sedion albi)</t>
  </si>
  <si>
    <t>SI3000276</t>
  </si>
  <si>
    <t>Kras</t>
  </si>
  <si>
    <t>SP_4087</t>
  </si>
  <si>
    <t>raznolistna mačina</t>
  </si>
  <si>
    <t>Serratula lycopifolia</t>
  </si>
  <si>
    <t>A247</t>
  </si>
  <si>
    <t>poljski škrjanec</t>
  </si>
  <si>
    <t>Alauda arvensis</t>
  </si>
  <si>
    <t>A379</t>
  </si>
  <si>
    <t>vrtni strnad</t>
  </si>
  <si>
    <t>Emberiza hortulana</t>
  </si>
  <si>
    <t>SP_4101</t>
  </si>
  <si>
    <t>travniška morska čebulica</t>
  </si>
  <si>
    <t>Scilla litardierei</t>
  </si>
  <si>
    <t>A153</t>
  </si>
  <si>
    <t>kozica</t>
  </si>
  <si>
    <t>Gallinago gallinago</t>
  </si>
  <si>
    <t>A162</t>
  </si>
  <si>
    <t>rdečenogi martinec</t>
  </si>
  <si>
    <t>Tringa totanus</t>
  </si>
  <si>
    <t>SI3000233</t>
  </si>
  <si>
    <t>Matarsko podolje</t>
  </si>
  <si>
    <t>SI3000234</t>
  </si>
  <si>
    <t>Vrbina</t>
  </si>
  <si>
    <t>SI3000253</t>
  </si>
  <si>
    <t>Julijske Alpe</t>
  </si>
  <si>
    <t>SI3000278</t>
  </si>
  <si>
    <t>Pokljuška barja</t>
  </si>
  <si>
    <t>Julijci</t>
  </si>
  <si>
    <t>SI3000254</t>
  </si>
  <si>
    <t>Soča z Volarjo</t>
  </si>
  <si>
    <t>SI3000261</t>
  </si>
  <si>
    <t>Menina</t>
  </si>
  <si>
    <t>SI3000262</t>
  </si>
  <si>
    <t>Sava - Medvode - Kresnice</t>
  </si>
  <si>
    <t>SK Kočevsko</t>
  </si>
  <si>
    <t>SI3000263</t>
  </si>
  <si>
    <t>Kočevsko</t>
  </si>
  <si>
    <t>SI5000013</t>
  </si>
  <si>
    <t>SI3000264</t>
  </si>
  <si>
    <t>Kamniško - Savinjske Alpe</t>
  </si>
  <si>
    <t>SI3000267</t>
  </si>
  <si>
    <t>Gorjanci - Radoha</t>
  </si>
  <si>
    <t>SI3000268</t>
  </si>
  <si>
    <t>SP_1188</t>
  </si>
  <si>
    <t xml:space="preserve">nižinski urh </t>
  </si>
  <si>
    <t>Bombina bombina</t>
  </si>
  <si>
    <t>A290</t>
  </si>
  <si>
    <t>kobiličar</t>
  </si>
  <si>
    <t>Locustella naevia</t>
  </si>
  <si>
    <t>A339</t>
  </si>
  <si>
    <t>črnočeli srakoper</t>
  </si>
  <si>
    <t>Lanius minor</t>
  </si>
  <si>
    <t>SK Pohorje</t>
  </si>
  <si>
    <t>SI3000270</t>
  </si>
  <si>
    <t>Pohorje</t>
  </si>
  <si>
    <t>SI3000274</t>
  </si>
  <si>
    <t>Bohor</t>
  </si>
  <si>
    <t>SI3000285</t>
  </si>
  <si>
    <t>Karavanke</t>
  </si>
  <si>
    <t>SI3000290</t>
  </si>
  <si>
    <t>Goriška Brda</t>
  </si>
  <si>
    <t>SI3000296</t>
  </si>
  <si>
    <t>Marindol</t>
  </si>
  <si>
    <t>SI3000311</t>
  </si>
  <si>
    <t>Vitanje - Oplotnica</t>
  </si>
  <si>
    <t>SI3000324</t>
  </si>
  <si>
    <t>Črni potok</t>
  </si>
  <si>
    <t>SI3000335</t>
  </si>
  <si>
    <t>Polhograjsko hribovje</t>
  </si>
  <si>
    <t>SI3000348</t>
  </si>
  <si>
    <t>Bohinjska Bistrica in Jereka</t>
  </si>
  <si>
    <t>SI3000379</t>
  </si>
  <si>
    <t>Vrhoveljska planina</t>
  </si>
  <si>
    <t>SI5000012</t>
  </si>
  <si>
    <t>Krakovski gozd- Šentjernejsko polje</t>
  </si>
  <si>
    <t>Skupina</t>
  </si>
  <si>
    <t>Oznaka</t>
  </si>
  <si>
    <t>Območja Natura 2000</t>
  </si>
  <si>
    <t>SPA Banjšice</t>
  </si>
  <si>
    <t>SCI Banjšice</t>
  </si>
  <si>
    <t>SPA Nanoščica</t>
  </si>
  <si>
    <t>SCI Nanoščica</t>
  </si>
  <si>
    <t>SPA Breginjski Stol</t>
  </si>
  <si>
    <t>SCI Breginjski Stol</t>
  </si>
  <si>
    <t>SCI Kum</t>
  </si>
  <si>
    <t>SPA Posavsko hribovje</t>
  </si>
  <si>
    <t>SPA Drava</t>
  </si>
  <si>
    <t>SCI Drava</t>
  </si>
  <si>
    <t>SPA Goričko</t>
  </si>
  <si>
    <t>SCI Goričko</t>
  </si>
  <si>
    <t xml:space="preserve">SK Reka </t>
  </si>
  <si>
    <t>SPA dolina Reke</t>
  </si>
  <si>
    <t>SCI Reka</t>
  </si>
  <si>
    <t>SCI dolina Branice</t>
  </si>
  <si>
    <t>SPA Kras</t>
  </si>
  <si>
    <t>SCI Kras</t>
  </si>
  <si>
    <t>Trnovski gozd</t>
  </si>
  <si>
    <t>SCI Lijak</t>
  </si>
  <si>
    <t>SPA Vipavski rob</t>
  </si>
  <si>
    <t>SCI dolina Vipave</t>
  </si>
  <si>
    <t>SPA Trnovski gozd</t>
  </si>
  <si>
    <t>SCI Trnovski gozd - Nanos</t>
  </si>
  <si>
    <t>SCI Javorniki - Snežnik</t>
  </si>
  <si>
    <t>SPA Snežnik - Pivka</t>
  </si>
  <si>
    <t>SCI Notranjski trikotnik</t>
  </si>
  <si>
    <t>SPA Cerkniško jezero</t>
  </si>
  <si>
    <t>SPA Planinsko polje</t>
  </si>
  <si>
    <t xml:space="preserve">Kočevsko </t>
  </si>
  <si>
    <t>SCI Kočevsko</t>
  </si>
  <si>
    <t>SPA Kočevsko</t>
  </si>
  <si>
    <t>SCI Dobrava - Jovsi</t>
  </si>
  <si>
    <t>SPA Dobrava - Jovsi</t>
  </si>
  <si>
    <t>SCI Pohorje</t>
  </si>
  <si>
    <t>SPA Pohorje</t>
  </si>
  <si>
    <t>SCI Ljubljansko barje</t>
  </si>
  <si>
    <t>SPA Ljubljansko barje</t>
  </si>
  <si>
    <t>SCI Mura</t>
  </si>
  <si>
    <t>SPA Mura</t>
  </si>
  <si>
    <t>SCI Slatnik</t>
  </si>
  <si>
    <t>SCI Julijske Alpe</t>
  </si>
  <si>
    <t>SPA Julijci</t>
  </si>
  <si>
    <t>SCI Pokljuška barja</t>
  </si>
  <si>
    <t>Kozjansko</t>
  </si>
  <si>
    <t>Vipavski rob</t>
  </si>
  <si>
    <t>sršenar</t>
  </si>
  <si>
    <t>Pernis apivorus</t>
  </si>
  <si>
    <t>A072</t>
  </si>
  <si>
    <t>SI5000033</t>
  </si>
  <si>
    <t>SI5000023</t>
  </si>
  <si>
    <t>SI5000009</t>
  </si>
  <si>
    <t>SI5000010</t>
  </si>
  <si>
    <t>SI5000019</t>
  </si>
  <si>
    <t>SI5000039</t>
  </si>
  <si>
    <t>Ciljna površina KOPOP (ha)</t>
  </si>
  <si>
    <t>Opozorilo:</t>
  </si>
  <si>
    <r>
      <t xml:space="preserve">To gradivo </t>
    </r>
    <r>
      <rPr>
        <b/>
        <u/>
        <sz val="11"/>
        <color theme="1"/>
        <rFont val="Calibri"/>
        <family val="2"/>
        <charset val="238"/>
        <scheme val="minor"/>
      </rPr>
      <t xml:space="preserve">ni verzija </t>
    </r>
    <r>
      <rPr>
        <b/>
        <sz val="11"/>
        <color theme="1"/>
        <rFont val="Calibri"/>
        <family val="2"/>
        <charset val="238"/>
        <scheme val="minor"/>
      </rPr>
      <t>za enomesečno javno objavo</t>
    </r>
    <r>
      <rPr>
        <sz val="11"/>
        <color theme="1"/>
        <rFont val="Calibri"/>
        <family val="2"/>
        <charset val="238"/>
        <scheme val="minor"/>
      </rPr>
      <t>, ki jo bo Ministrstvo za okolje in prostor izvedlo v letu 2015 pred obravnavo na Vladi RS in bo služila informiranju javnosti in zbiranju pripomb in predlogov.</t>
    </r>
  </si>
  <si>
    <t xml:space="preserve"> tematskim posvetom z deležniki (junij –avgust 2014)</t>
  </si>
  <si>
    <t xml:space="preserve">Dokument, ki se prične na naslednji strani, je verzija iz aprila 2014. Namenjena  je bila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</si>
</sst>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0" fillId="2" borderId="0" xfId="0" applyFill="1" applyAlignment="1">
      <alignment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2"/>
  <sheetViews>
    <sheetView tabSelected="1" workbookViewId="0">
      <selection sqref="A1:XFD1048576"/>
    </sheetView>
  </sheetViews>
  <sheetFormatPr defaultRowHeight="15" x14ac:dyDescent="0.25"/>
  <cols>
    <col min="2" max="2" width="80.7109375" customWidth="1"/>
  </cols>
  <sheetData>
    <row r="3" spans="2:2" x14ac:dyDescent="0.25">
      <c r="B3" s="35"/>
    </row>
    <row r="4" spans="2:2" x14ac:dyDescent="0.25">
      <c r="B4" s="35"/>
    </row>
    <row r="5" spans="2:2" x14ac:dyDescent="0.25">
      <c r="B5" s="37" t="s">
        <v>430</v>
      </c>
    </row>
    <row r="6" spans="2:2" ht="30" x14ac:dyDescent="0.25">
      <c r="B6" s="37" t="s">
        <v>431</v>
      </c>
    </row>
    <row r="7" spans="2:2" x14ac:dyDescent="0.25">
      <c r="B7" s="35"/>
    </row>
    <row r="8" spans="2:2" x14ac:dyDescent="0.25">
      <c r="B8" s="35"/>
    </row>
    <row r="9" spans="2:2" x14ac:dyDescent="0.25">
      <c r="B9" s="35"/>
    </row>
    <row r="10" spans="2:2" x14ac:dyDescent="0.25">
      <c r="B10" s="35" t="s">
        <v>433</v>
      </c>
    </row>
    <row r="11" spans="2:2" x14ac:dyDescent="0.25">
      <c r="B11" s="36" t="s">
        <v>432</v>
      </c>
    </row>
    <row r="22" spans="2:2" x14ac:dyDescent="0.25">
      <c r="B22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6"/>
  <sheetViews>
    <sheetView workbookViewId="0"/>
  </sheetViews>
  <sheetFormatPr defaultColWidth="20.85546875" defaultRowHeight="15" x14ac:dyDescent="0.25"/>
  <cols>
    <col min="1" max="1" width="45.7109375" style="3" bestFit="1" customWidth="1"/>
    <col min="2" max="2" width="18.28515625" style="15" customWidth="1"/>
    <col min="3" max="3" width="12" style="15" customWidth="1"/>
    <col min="4" max="4" width="28.140625" style="15" customWidth="1"/>
    <col min="5" max="5" width="0.140625" style="3" customWidth="1"/>
    <col min="6" max="6" width="19.5703125" style="15" customWidth="1"/>
    <col min="7" max="7" width="20.7109375" style="3" customWidth="1"/>
    <col min="8" max="8" width="7.5703125" style="3" customWidth="1"/>
    <col min="9" max="9" width="7.5703125" style="15" hidden="1" customWidth="1"/>
    <col min="10" max="10" width="15.42578125" style="16" customWidth="1"/>
    <col min="11" max="11" width="0.140625" style="16" customWidth="1"/>
    <col min="12" max="12" width="20.85546875" style="15"/>
    <col min="13" max="16384" width="20.85546875" style="3"/>
  </cols>
  <sheetData>
    <row r="1" spans="1:12" ht="61.5" customHeight="1" x14ac:dyDescent="0.2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2" t="s">
        <v>9</v>
      </c>
      <c r="L1" s="1" t="s">
        <v>429</v>
      </c>
    </row>
    <row r="2" spans="1:12" x14ac:dyDescent="0.25">
      <c r="A2" s="3" t="s">
        <v>10</v>
      </c>
      <c r="B2" s="20"/>
      <c r="C2" s="20" t="s">
        <v>11</v>
      </c>
      <c r="D2" s="20" t="s">
        <v>12</v>
      </c>
      <c r="E2" s="3" t="s">
        <v>13</v>
      </c>
      <c r="F2" s="15" t="s">
        <v>14</v>
      </c>
      <c r="G2" s="3" t="s">
        <v>15</v>
      </c>
      <c r="H2" s="3" t="s">
        <v>16</v>
      </c>
      <c r="I2" s="25">
        <v>68184.383999999991</v>
      </c>
      <c r="J2" s="23">
        <f>I2/10000</f>
        <v>6.8184383999999989</v>
      </c>
      <c r="K2" s="23">
        <v>7</v>
      </c>
      <c r="L2" s="20">
        <v>8</v>
      </c>
    </row>
    <row r="3" spans="1:12" x14ac:dyDescent="0.25">
      <c r="A3" s="3" t="s">
        <v>10</v>
      </c>
      <c r="B3" s="22"/>
      <c r="C3" s="22"/>
      <c r="D3" s="22"/>
      <c r="E3" s="3" t="s">
        <v>17</v>
      </c>
      <c r="F3" s="15" t="s">
        <v>18</v>
      </c>
      <c r="G3" s="3" t="s">
        <v>19</v>
      </c>
      <c r="H3" s="3" t="s">
        <v>16</v>
      </c>
      <c r="I3" s="26"/>
      <c r="J3" s="24"/>
      <c r="K3" s="24"/>
      <c r="L3" s="22"/>
    </row>
    <row r="4" spans="1:12" x14ac:dyDescent="0.25">
      <c r="A4" s="3" t="s">
        <v>10</v>
      </c>
      <c r="B4" s="20"/>
      <c r="C4" s="20" t="s">
        <v>20</v>
      </c>
      <c r="D4" s="20" t="s">
        <v>21</v>
      </c>
      <c r="E4" s="3" t="s">
        <v>13</v>
      </c>
      <c r="F4" s="15" t="s">
        <v>14</v>
      </c>
      <c r="G4" s="3" t="s">
        <v>15</v>
      </c>
      <c r="H4" s="3" t="s">
        <v>16</v>
      </c>
      <c r="I4" s="20">
        <v>373457.6335</v>
      </c>
      <c r="J4" s="23">
        <f>I4/10000</f>
        <v>37.345763349999999</v>
      </c>
      <c r="K4" s="23">
        <v>37</v>
      </c>
      <c r="L4" s="20">
        <v>44</v>
      </c>
    </row>
    <row r="5" spans="1:12" x14ac:dyDescent="0.25">
      <c r="A5" s="3" t="s">
        <v>10</v>
      </c>
      <c r="B5" s="22"/>
      <c r="C5" s="22"/>
      <c r="D5" s="22"/>
      <c r="E5" s="3" t="s">
        <v>17</v>
      </c>
      <c r="F5" s="15" t="s">
        <v>18</v>
      </c>
      <c r="G5" s="3" t="s">
        <v>19</v>
      </c>
      <c r="H5" s="3" t="s">
        <v>16</v>
      </c>
      <c r="I5" s="22"/>
      <c r="J5" s="24"/>
      <c r="K5" s="24"/>
      <c r="L5" s="22"/>
    </row>
    <row r="6" spans="1:12" x14ac:dyDescent="0.25">
      <c r="A6" s="3" t="s">
        <v>10</v>
      </c>
      <c r="C6" s="15" t="s">
        <v>22</v>
      </c>
      <c r="D6" s="15" t="s">
        <v>23</v>
      </c>
      <c r="E6" s="3" t="s">
        <v>13</v>
      </c>
      <c r="F6" s="15" t="s">
        <v>14</v>
      </c>
      <c r="G6" s="3" t="s">
        <v>15</v>
      </c>
      <c r="H6" s="3" t="s">
        <v>16</v>
      </c>
      <c r="I6" s="15">
        <v>2859244.5619999999</v>
      </c>
      <c r="J6" s="16">
        <f>I6/10000</f>
        <v>285.92445620000001</v>
      </c>
      <c r="K6" s="16">
        <f>J6*0.5</f>
        <v>142.9622281</v>
      </c>
      <c r="L6" s="15">
        <v>72</v>
      </c>
    </row>
    <row r="7" spans="1:12" x14ac:dyDescent="0.25">
      <c r="A7" s="3" t="s">
        <v>10</v>
      </c>
      <c r="B7" s="20"/>
      <c r="C7" s="20" t="s">
        <v>24</v>
      </c>
      <c r="D7" s="20" t="s">
        <v>25</v>
      </c>
      <c r="E7" s="3" t="s">
        <v>13</v>
      </c>
      <c r="F7" s="15" t="s">
        <v>14</v>
      </c>
      <c r="G7" s="3" t="s">
        <v>15</v>
      </c>
      <c r="H7" s="3" t="s">
        <v>16</v>
      </c>
      <c r="I7" s="20">
        <v>74930.8514</v>
      </c>
      <c r="J7" s="23">
        <f>I7/10000</f>
        <v>7.4930851399999998</v>
      </c>
      <c r="K7" s="23">
        <v>7</v>
      </c>
      <c r="L7" s="20">
        <v>8</v>
      </c>
    </row>
    <row r="8" spans="1:12" x14ac:dyDescent="0.25">
      <c r="A8" s="3" t="s">
        <v>10</v>
      </c>
      <c r="B8" s="22"/>
      <c r="C8" s="22"/>
      <c r="D8" s="22"/>
      <c r="E8" s="3" t="s">
        <v>17</v>
      </c>
      <c r="F8" s="15" t="s">
        <v>18</v>
      </c>
      <c r="G8" s="3" t="s">
        <v>19</v>
      </c>
      <c r="H8" s="3" t="s">
        <v>16</v>
      </c>
      <c r="I8" s="22"/>
      <c r="J8" s="24"/>
      <c r="K8" s="24"/>
      <c r="L8" s="22"/>
    </row>
    <row r="9" spans="1:12" x14ac:dyDescent="0.25">
      <c r="A9" s="3" t="s">
        <v>10</v>
      </c>
      <c r="C9" s="15" t="s">
        <v>26</v>
      </c>
      <c r="D9" s="15" t="s">
        <v>27</v>
      </c>
      <c r="E9" s="3" t="s">
        <v>13</v>
      </c>
      <c r="F9" s="15" t="s">
        <v>14</v>
      </c>
      <c r="G9" s="3" t="s">
        <v>15</v>
      </c>
      <c r="H9" s="3" t="s">
        <v>16</v>
      </c>
      <c r="I9" s="15">
        <v>1134744.2575000001</v>
      </c>
      <c r="J9" s="16">
        <f>I9/10000</f>
        <v>113.47442575000001</v>
      </c>
      <c r="K9" s="16">
        <f>J9*0.65</f>
        <v>73.758376737500015</v>
      </c>
      <c r="L9" s="15">
        <v>52</v>
      </c>
    </row>
    <row r="10" spans="1:12" x14ac:dyDescent="0.25">
      <c r="A10" s="3" t="s">
        <v>10</v>
      </c>
      <c r="B10" s="20"/>
      <c r="C10" s="20" t="s">
        <v>28</v>
      </c>
      <c r="D10" s="20" t="s">
        <v>29</v>
      </c>
      <c r="E10" s="3" t="s">
        <v>13</v>
      </c>
      <c r="F10" s="15" t="s">
        <v>14</v>
      </c>
      <c r="G10" s="3" t="s">
        <v>15</v>
      </c>
      <c r="H10" s="3" t="s">
        <v>16</v>
      </c>
      <c r="I10" s="20">
        <v>206470.42809999999</v>
      </c>
      <c r="J10" s="23">
        <f>I10/10000</f>
        <v>20.647042809999999</v>
      </c>
      <c r="K10" s="23">
        <v>21</v>
      </c>
      <c r="L10" s="20">
        <v>25</v>
      </c>
    </row>
    <row r="11" spans="1:12" x14ac:dyDescent="0.25">
      <c r="A11" s="3" t="s">
        <v>10</v>
      </c>
      <c r="B11" s="22"/>
      <c r="C11" s="22"/>
      <c r="D11" s="22"/>
      <c r="E11" s="3" t="s">
        <v>17</v>
      </c>
      <c r="F11" s="15" t="s">
        <v>18</v>
      </c>
      <c r="G11" s="3" t="s">
        <v>19</v>
      </c>
      <c r="H11" s="3" t="s">
        <v>16</v>
      </c>
      <c r="I11" s="22"/>
      <c r="J11" s="24"/>
      <c r="K11" s="24"/>
      <c r="L11" s="22"/>
    </row>
    <row r="12" spans="1:12" x14ac:dyDescent="0.25">
      <c r="A12" s="3" t="s">
        <v>10</v>
      </c>
      <c r="B12" s="20"/>
      <c r="C12" s="20" t="s">
        <v>30</v>
      </c>
      <c r="D12" s="20" t="s">
        <v>31</v>
      </c>
      <c r="E12" s="3" t="s">
        <v>13</v>
      </c>
      <c r="F12" s="15" t="s">
        <v>14</v>
      </c>
      <c r="G12" s="3" t="s">
        <v>15</v>
      </c>
      <c r="H12" s="3" t="s">
        <v>16</v>
      </c>
      <c r="I12" s="20">
        <v>392796.36009999999</v>
      </c>
      <c r="J12" s="23">
        <f>I12/10000</f>
        <v>39.279636009999997</v>
      </c>
      <c r="K12" s="23">
        <v>39</v>
      </c>
      <c r="L12" s="20">
        <v>47</v>
      </c>
    </row>
    <row r="13" spans="1:12" x14ac:dyDescent="0.25">
      <c r="A13" s="3" t="s">
        <v>10</v>
      </c>
      <c r="B13" s="22"/>
      <c r="C13" s="22"/>
      <c r="D13" s="22"/>
      <c r="E13" s="3" t="s">
        <v>17</v>
      </c>
      <c r="F13" s="15" t="s">
        <v>18</v>
      </c>
      <c r="G13" s="3" t="s">
        <v>19</v>
      </c>
      <c r="H13" s="3" t="s">
        <v>16</v>
      </c>
      <c r="I13" s="22"/>
      <c r="J13" s="24"/>
      <c r="K13" s="24"/>
      <c r="L13" s="22"/>
    </row>
    <row r="14" spans="1:12" x14ac:dyDescent="0.25">
      <c r="A14" s="3" t="s">
        <v>10</v>
      </c>
      <c r="B14" s="20" t="s">
        <v>32</v>
      </c>
      <c r="C14" s="20" t="s">
        <v>33</v>
      </c>
      <c r="D14" s="20" t="s">
        <v>34</v>
      </c>
      <c r="E14" s="3" t="s">
        <v>13</v>
      </c>
      <c r="F14" s="15" t="s">
        <v>14</v>
      </c>
      <c r="G14" s="3" t="s">
        <v>15</v>
      </c>
      <c r="H14" s="3" t="s">
        <v>16</v>
      </c>
      <c r="I14" s="20">
        <v>710157.87760000001</v>
      </c>
      <c r="J14" s="23">
        <f>I14/10000</f>
        <v>71.015787759999995</v>
      </c>
      <c r="K14" s="23">
        <f>J14*0.65</f>
        <v>46.160262044</v>
      </c>
      <c r="L14" s="27">
        <v>12</v>
      </c>
    </row>
    <row r="15" spans="1:12" x14ac:dyDescent="0.25">
      <c r="A15" s="3" t="s">
        <v>10</v>
      </c>
      <c r="B15" s="22"/>
      <c r="C15" s="22"/>
      <c r="D15" s="22"/>
      <c r="E15" s="3" t="s">
        <v>17</v>
      </c>
      <c r="F15" s="15" t="s">
        <v>18</v>
      </c>
      <c r="G15" s="3" t="s">
        <v>19</v>
      </c>
      <c r="H15" s="3" t="s">
        <v>16</v>
      </c>
      <c r="I15" s="22"/>
      <c r="J15" s="24"/>
      <c r="K15" s="24"/>
      <c r="L15" s="28"/>
    </row>
    <row r="16" spans="1:12" x14ac:dyDescent="0.25">
      <c r="A16" s="3" t="s">
        <v>10</v>
      </c>
      <c r="B16" s="20" t="s">
        <v>35</v>
      </c>
      <c r="C16" s="20" t="s">
        <v>36</v>
      </c>
      <c r="D16" s="20" t="s">
        <v>37</v>
      </c>
      <c r="E16" s="3" t="s">
        <v>13</v>
      </c>
      <c r="F16" s="15" t="s">
        <v>14</v>
      </c>
      <c r="G16" s="3" t="s">
        <v>15</v>
      </c>
      <c r="H16" s="3" t="s">
        <v>16</v>
      </c>
      <c r="I16" s="20">
        <v>13904041.4209</v>
      </c>
      <c r="J16" s="23">
        <f>I16/10000</f>
        <v>1390.4041420900001</v>
      </c>
      <c r="K16" s="23">
        <f>J16*0.3</f>
        <v>417.12124262700002</v>
      </c>
      <c r="L16" s="20">
        <v>292</v>
      </c>
    </row>
    <row r="17" spans="1:13" x14ac:dyDescent="0.25">
      <c r="A17" s="3" t="s">
        <v>10</v>
      </c>
      <c r="B17" s="22"/>
      <c r="C17" s="22"/>
      <c r="D17" s="22"/>
      <c r="E17" s="3" t="s">
        <v>17</v>
      </c>
      <c r="F17" s="15" t="s">
        <v>18</v>
      </c>
      <c r="G17" s="3" t="s">
        <v>19</v>
      </c>
      <c r="H17" s="3" t="s">
        <v>16</v>
      </c>
      <c r="I17" s="22"/>
      <c r="J17" s="24"/>
      <c r="K17" s="24"/>
      <c r="L17" s="22"/>
    </row>
    <row r="18" spans="1:13" x14ac:dyDescent="0.25">
      <c r="A18" s="3" t="s">
        <v>10</v>
      </c>
      <c r="B18" s="15" t="s">
        <v>38</v>
      </c>
      <c r="C18" s="15" t="s">
        <v>39</v>
      </c>
      <c r="D18" s="15" t="s">
        <v>40</v>
      </c>
      <c r="E18" s="3" t="s">
        <v>13</v>
      </c>
      <c r="F18" s="15" t="s">
        <v>14</v>
      </c>
      <c r="G18" s="3" t="s">
        <v>15</v>
      </c>
      <c r="H18" s="3" t="s">
        <v>16</v>
      </c>
      <c r="I18" s="15">
        <v>1102187.6498</v>
      </c>
      <c r="J18" s="16">
        <f>I18/10000</f>
        <v>110.21876498</v>
      </c>
      <c r="K18" s="16">
        <f>J18*0.65</f>
        <v>71.642197237000005</v>
      </c>
      <c r="L18" s="15">
        <v>86</v>
      </c>
    </row>
    <row r="19" spans="1:13" x14ac:dyDescent="0.25">
      <c r="A19" s="3" t="s">
        <v>10</v>
      </c>
      <c r="B19" s="20" t="s">
        <v>41</v>
      </c>
      <c r="C19" s="15" t="s">
        <v>42</v>
      </c>
      <c r="D19" s="15" t="s">
        <v>43</v>
      </c>
      <c r="E19" s="3" t="s">
        <v>13</v>
      </c>
      <c r="F19" s="15" t="s">
        <v>14</v>
      </c>
      <c r="G19" s="3" t="s">
        <v>15</v>
      </c>
      <c r="H19" s="3" t="s">
        <v>16</v>
      </c>
      <c r="I19" s="20">
        <v>1724113.3774000001</v>
      </c>
      <c r="J19" s="23">
        <f>I19/10000</f>
        <v>172.41133774000002</v>
      </c>
      <c r="K19" s="23">
        <f>J19*0.65</f>
        <v>112.06736953100001</v>
      </c>
      <c r="L19" s="20">
        <v>107</v>
      </c>
    </row>
    <row r="20" spans="1:13" x14ac:dyDescent="0.25">
      <c r="A20" s="3" t="s">
        <v>10</v>
      </c>
      <c r="B20" s="22"/>
      <c r="C20" s="15" t="s">
        <v>44</v>
      </c>
      <c r="D20" s="15" t="s">
        <v>45</v>
      </c>
      <c r="E20" s="3" t="s">
        <v>13</v>
      </c>
      <c r="F20" s="15" t="s">
        <v>14</v>
      </c>
      <c r="G20" s="3" t="s">
        <v>15</v>
      </c>
      <c r="H20" s="3" t="s">
        <v>16</v>
      </c>
      <c r="I20" s="22"/>
      <c r="J20" s="24"/>
      <c r="K20" s="24"/>
      <c r="L20" s="22"/>
    </row>
    <row r="21" spans="1:13" x14ac:dyDescent="0.25">
      <c r="A21" s="3" t="s">
        <v>10</v>
      </c>
      <c r="B21" s="20" t="s">
        <v>46</v>
      </c>
      <c r="C21" s="15" t="s">
        <v>47</v>
      </c>
      <c r="D21" s="15" t="s">
        <v>48</v>
      </c>
      <c r="E21" s="3" t="s">
        <v>13</v>
      </c>
      <c r="F21" s="15" t="s">
        <v>14</v>
      </c>
      <c r="G21" s="3" t="s">
        <v>15</v>
      </c>
      <c r="H21" s="3" t="s">
        <v>16</v>
      </c>
      <c r="I21" s="20">
        <v>1335671.7633</v>
      </c>
      <c r="J21" s="23">
        <f>I21/1000</f>
        <v>1335.6717633000001</v>
      </c>
      <c r="K21" s="23">
        <f>J21*0.3</f>
        <v>400.70152898999999</v>
      </c>
      <c r="L21" s="20">
        <v>336</v>
      </c>
    </row>
    <row r="22" spans="1:13" x14ac:dyDescent="0.25">
      <c r="A22" s="3" t="s">
        <v>10</v>
      </c>
      <c r="B22" s="22"/>
      <c r="C22" s="15" t="s">
        <v>49</v>
      </c>
      <c r="D22" s="15" t="s">
        <v>50</v>
      </c>
      <c r="E22" s="3" t="s">
        <v>13</v>
      </c>
      <c r="F22" s="15" t="s">
        <v>14</v>
      </c>
      <c r="G22" s="3" t="s">
        <v>15</v>
      </c>
      <c r="H22" s="3" t="s">
        <v>16</v>
      </c>
      <c r="I22" s="22"/>
      <c r="J22" s="24"/>
      <c r="K22" s="24"/>
      <c r="L22" s="22"/>
    </row>
    <row r="23" spans="1:13" x14ac:dyDescent="0.25">
      <c r="A23" s="3" t="s">
        <v>10</v>
      </c>
      <c r="B23" s="15" t="s">
        <v>51</v>
      </c>
      <c r="C23" s="15" t="s">
        <v>52</v>
      </c>
      <c r="D23" s="15" t="s">
        <v>53</v>
      </c>
      <c r="E23" s="3" t="s">
        <v>13</v>
      </c>
      <c r="F23" s="15" t="s">
        <v>14</v>
      </c>
      <c r="G23" s="3" t="s">
        <v>15</v>
      </c>
      <c r="H23" s="3" t="s">
        <v>16</v>
      </c>
      <c r="I23" s="15">
        <v>5937566.6602999996</v>
      </c>
      <c r="J23" s="16">
        <f>I23/10000</f>
        <v>593.75666603000002</v>
      </c>
      <c r="K23" s="16">
        <f>J23*0.5</f>
        <v>296.87833301500001</v>
      </c>
      <c r="L23" s="15">
        <v>207</v>
      </c>
    </row>
    <row r="24" spans="1:13" x14ac:dyDescent="0.25">
      <c r="A24" s="3" t="s">
        <v>10</v>
      </c>
      <c r="B24" s="20"/>
      <c r="C24" s="20" t="s">
        <v>54</v>
      </c>
      <c r="D24" s="20" t="s">
        <v>55</v>
      </c>
      <c r="E24" s="3" t="s">
        <v>13</v>
      </c>
      <c r="F24" s="15" t="s">
        <v>14</v>
      </c>
      <c r="G24" s="3" t="s">
        <v>15</v>
      </c>
      <c r="H24" s="3" t="s">
        <v>16</v>
      </c>
      <c r="I24" s="20">
        <v>1142091.2648</v>
      </c>
      <c r="J24" s="23">
        <f>I24/10000</f>
        <v>114.20912647999999</v>
      </c>
      <c r="K24" s="23">
        <f>J24*0.65</f>
        <v>74.235932211999994</v>
      </c>
      <c r="L24" s="20">
        <v>45</v>
      </c>
    </row>
    <row r="25" spans="1:13" x14ac:dyDescent="0.25">
      <c r="A25" s="3" t="s">
        <v>10</v>
      </c>
      <c r="B25" s="22"/>
      <c r="C25" s="22"/>
      <c r="D25" s="22"/>
      <c r="E25" s="3" t="s">
        <v>17</v>
      </c>
      <c r="F25" s="15" t="s">
        <v>18</v>
      </c>
      <c r="G25" s="3" t="s">
        <v>19</v>
      </c>
      <c r="H25" s="3" t="s">
        <v>16</v>
      </c>
      <c r="I25" s="22"/>
      <c r="J25" s="24"/>
      <c r="K25" s="24"/>
      <c r="L25" s="22"/>
    </row>
    <row r="26" spans="1:13" x14ac:dyDescent="0.25">
      <c r="A26" s="3" t="s">
        <v>10</v>
      </c>
      <c r="B26" s="20"/>
      <c r="C26" s="20" t="s">
        <v>56</v>
      </c>
      <c r="D26" s="20" t="s">
        <v>57</v>
      </c>
      <c r="E26" s="3" t="s">
        <v>13</v>
      </c>
      <c r="F26" s="15" t="s">
        <v>14</v>
      </c>
      <c r="G26" s="3" t="s">
        <v>15</v>
      </c>
      <c r="H26" s="3" t="s">
        <v>16</v>
      </c>
      <c r="I26" s="20">
        <v>1116502.8292</v>
      </c>
      <c r="J26" s="23">
        <f>I26/10000</f>
        <v>111.65028292000001</v>
      </c>
      <c r="K26" s="23">
        <f>J26*0.8</f>
        <v>89.320226336000019</v>
      </c>
      <c r="L26" s="20">
        <v>107</v>
      </c>
    </row>
    <row r="27" spans="1:13" x14ac:dyDescent="0.25">
      <c r="A27" s="3" t="s">
        <v>10</v>
      </c>
      <c r="B27" s="22"/>
      <c r="C27" s="22"/>
      <c r="D27" s="22"/>
      <c r="E27" s="3" t="s">
        <v>17</v>
      </c>
      <c r="F27" s="15" t="s">
        <v>18</v>
      </c>
      <c r="G27" s="3" t="s">
        <v>19</v>
      </c>
      <c r="H27" s="3" t="s">
        <v>16</v>
      </c>
      <c r="I27" s="22"/>
      <c r="J27" s="24"/>
      <c r="K27" s="24"/>
      <c r="L27" s="22"/>
      <c r="M27" s="5">
        <f>SUM(L2:L27)</f>
        <v>1448</v>
      </c>
    </row>
    <row r="28" spans="1:13" x14ac:dyDescent="0.25">
      <c r="A28" s="3" t="s">
        <v>58</v>
      </c>
      <c r="C28" s="15" t="s">
        <v>59</v>
      </c>
      <c r="D28" s="15" t="s">
        <v>60</v>
      </c>
      <c r="E28" s="3" t="s">
        <v>61</v>
      </c>
      <c r="F28" s="15" t="s">
        <v>62</v>
      </c>
      <c r="G28" s="3" t="s">
        <v>63</v>
      </c>
      <c r="H28" s="3" t="s">
        <v>64</v>
      </c>
      <c r="I28" s="15">
        <v>223697.98499999999</v>
      </c>
      <c r="J28" s="16">
        <f>I28/10000</f>
        <v>22.369798499999998</v>
      </c>
      <c r="K28" s="16">
        <v>22</v>
      </c>
      <c r="L28" s="15">
        <v>26</v>
      </c>
    </row>
    <row r="29" spans="1:13" x14ac:dyDescent="0.25">
      <c r="A29" s="3" t="s">
        <v>58</v>
      </c>
      <c r="B29" s="15" t="s">
        <v>65</v>
      </c>
      <c r="C29" s="15" t="s">
        <v>66</v>
      </c>
      <c r="D29" s="15" t="s">
        <v>67</v>
      </c>
      <c r="E29" s="3" t="s">
        <v>61</v>
      </c>
      <c r="F29" s="15" t="s">
        <v>62</v>
      </c>
      <c r="G29" s="3" t="s">
        <v>63</v>
      </c>
      <c r="H29" s="3" t="s">
        <v>64</v>
      </c>
      <c r="I29" s="15">
        <v>2194401.9895000001</v>
      </c>
      <c r="J29" s="16">
        <f>I29/10000</f>
        <v>219.44019895000002</v>
      </c>
      <c r="K29" s="16">
        <f>J29*0.5</f>
        <v>109.72009947500001</v>
      </c>
      <c r="L29" s="15">
        <v>132</v>
      </c>
    </row>
    <row r="30" spans="1:13" x14ac:dyDescent="0.25">
      <c r="A30" s="3" t="s">
        <v>58</v>
      </c>
      <c r="C30" s="15" t="s">
        <v>68</v>
      </c>
      <c r="D30" s="15" t="s">
        <v>69</v>
      </c>
      <c r="E30" s="3" t="s">
        <v>61</v>
      </c>
      <c r="F30" s="15" t="s">
        <v>62</v>
      </c>
      <c r="G30" s="3" t="s">
        <v>63</v>
      </c>
      <c r="H30" s="3" t="s">
        <v>64</v>
      </c>
      <c r="I30" s="15">
        <v>387.40539999999999</v>
      </c>
      <c r="J30" s="6">
        <f>I30/10000</f>
        <v>3.8740539999999997E-2</v>
      </c>
      <c r="K30" s="16">
        <v>1</v>
      </c>
      <c r="L30" s="15">
        <v>1</v>
      </c>
    </row>
    <row r="31" spans="1:13" x14ac:dyDescent="0.25">
      <c r="A31" s="3" t="s">
        <v>58</v>
      </c>
      <c r="C31" s="15" t="s">
        <v>70</v>
      </c>
      <c r="D31" s="15" t="s">
        <v>71</v>
      </c>
      <c r="E31" s="3" t="s">
        <v>61</v>
      </c>
      <c r="F31" s="15" t="s">
        <v>62</v>
      </c>
      <c r="G31" s="3" t="s">
        <v>63</v>
      </c>
      <c r="H31" s="3" t="s">
        <v>64</v>
      </c>
      <c r="I31" s="15">
        <v>70673.948099999994</v>
      </c>
      <c r="J31" s="16">
        <f>I31/10000</f>
        <v>7.0673948099999997</v>
      </c>
      <c r="K31" s="16">
        <v>7</v>
      </c>
      <c r="L31" s="15">
        <v>8</v>
      </c>
    </row>
    <row r="32" spans="1:13" x14ac:dyDescent="0.25">
      <c r="A32" s="3" t="s">
        <v>58</v>
      </c>
      <c r="B32" s="20"/>
      <c r="C32" s="20" t="s">
        <v>72</v>
      </c>
      <c r="D32" s="20" t="s">
        <v>73</v>
      </c>
      <c r="E32" s="3" t="s">
        <v>61</v>
      </c>
      <c r="F32" s="15" t="s">
        <v>62</v>
      </c>
      <c r="G32" s="3" t="s">
        <v>63</v>
      </c>
      <c r="H32" s="3" t="s">
        <v>64</v>
      </c>
      <c r="I32" s="20">
        <v>39511.494500000001</v>
      </c>
      <c r="J32" s="23">
        <f>I32/10000</f>
        <v>3.95114945</v>
      </c>
      <c r="K32" s="23">
        <v>4</v>
      </c>
      <c r="L32" s="20">
        <v>5</v>
      </c>
    </row>
    <row r="33" spans="1:15" x14ac:dyDescent="0.25">
      <c r="A33" s="3" t="s">
        <v>58</v>
      </c>
      <c r="B33" s="22"/>
      <c r="C33" s="22"/>
      <c r="D33" s="22"/>
      <c r="E33" s="3" t="s">
        <v>74</v>
      </c>
      <c r="F33" s="15" t="s">
        <v>75</v>
      </c>
      <c r="G33" s="3" t="s">
        <v>76</v>
      </c>
      <c r="H33" s="3" t="s">
        <v>77</v>
      </c>
      <c r="I33" s="22"/>
      <c r="J33" s="24"/>
      <c r="K33" s="24"/>
      <c r="L33" s="22"/>
    </row>
    <row r="34" spans="1:15" x14ac:dyDescent="0.25">
      <c r="A34" s="3" t="s">
        <v>58</v>
      </c>
      <c r="B34" s="20" t="s">
        <v>78</v>
      </c>
      <c r="C34" s="15" t="s">
        <v>22</v>
      </c>
      <c r="D34" s="15" t="s">
        <v>23</v>
      </c>
      <c r="E34" s="3" t="s">
        <v>61</v>
      </c>
      <c r="F34" s="15" t="s">
        <v>62</v>
      </c>
      <c r="G34" s="3" t="s">
        <v>63</v>
      </c>
      <c r="H34" s="3" t="s">
        <v>64</v>
      </c>
      <c r="I34" s="20">
        <v>4509856.1841000002</v>
      </c>
      <c r="J34" s="23">
        <f>I34/10000</f>
        <v>450.98561841000003</v>
      </c>
      <c r="K34" s="23">
        <f>J34*0.5</f>
        <v>225.49280920500001</v>
      </c>
      <c r="L34" s="20">
        <v>342</v>
      </c>
    </row>
    <row r="35" spans="1:15" x14ac:dyDescent="0.25">
      <c r="A35" s="3" t="s">
        <v>58</v>
      </c>
      <c r="B35" s="22"/>
      <c r="C35" s="15" t="s">
        <v>79</v>
      </c>
      <c r="D35" s="15" t="s">
        <v>23</v>
      </c>
      <c r="E35" s="3" t="s">
        <v>80</v>
      </c>
      <c r="F35" s="15" t="s">
        <v>81</v>
      </c>
      <c r="I35" s="22"/>
      <c r="J35" s="24"/>
      <c r="K35" s="24"/>
      <c r="L35" s="22"/>
      <c r="O35" s="7"/>
    </row>
    <row r="36" spans="1:15" x14ac:dyDescent="0.25">
      <c r="A36" s="3" t="s">
        <v>58</v>
      </c>
      <c r="C36" s="15" t="s">
        <v>82</v>
      </c>
      <c r="D36" s="15" t="s">
        <v>83</v>
      </c>
      <c r="E36" s="3" t="s">
        <v>61</v>
      </c>
      <c r="F36" s="15" t="s">
        <v>62</v>
      </c>
      <c r="G36" s="3" t="s">
        <v>63</v>
      </c>
      <c r="H36" s="3" t="s">
        <v>64</v>
      </c>
      <c r="I36" s="15">
        <v>5350.1711999999998</v>
      </c>
      <c r="J36" s="16">
        <f t="shared" ref="J36:J44" si="0">I36/10000</f>
        <v>0.53501712000000001</v>
      </c>
      <c r="K36" s="16">
        <v>1</v>
      </c>
      <c r="L36" s="15">
        <v>1</v>
      </c>
    </row>
    <row r="37" spans="1:15" x14ac:dyDescent="0.25">
      <c r="A37" s="3" t="s">
        <v>58</v>
      </c>
      <c r="C37" s="15" t="s">
        <v>84</v>
      </c>
      <c r="D37" s="15" t="s">
        <v>85</v>
      </c>
      <c r="E37" s="3" t="s">
        <v>61</v>
      </c>
      <c r="F37" s="15" t="s">
        <v>62</v>
      </c>
      <c r="G37" s="3" t="s">
        <v>63</v>
      </c>
      <c r="H37" s="3" t="s">
        <v>64</v>
      </c>
      <c r="I37" s="15">
        <v>45873.8079</v>
      </c>
      <c r="J37" s="16">
        <f t="shared" si="0"/>
        <v>4.5873807900000001</v>
      </c>
      <c r="K37" s="16">
        <v>5</v>
      </c>
      <c r="L37" s="15">
        <v>6</v>
      </c>
    </row>
    <row r="38" spans="1:15" x14ac:dyDescent="0.25">
      <c r="A38" s="3" t="s">
        <v>58</v>
      </c>
      <c r="C38" s="15" t="s">
        <v>86</v>
      </c>
      <c r="D38" s="15" t="s">
        <v>87</v>
      </c>
      <c r="E38" s="3" t="s">
        <v>61</v>
      </c>
      <c r="F38" s="15" t="s">
        <v>62</v>
      </c>
      <c r="G38" s="3" t="s">
        <v>63</v>
      </c>
      <c r="H38" s="3" t="s">
        <v>64</v>
      </c>
      <c r="I38" s="15">
        <v>0</v>
      </c>
      <c r="J38" s="16">
        <f t="shared" si="0"/>
        <v>0</v>
      </c>
      <c r="K38" s="16">
        <v>1</v>
      </c>
      <c r="L38" s="15">
        <v>1</v>
      </c>
    </row>
    <row r="39" spans="1:15" x14ac:dyDescent="0.25">
      <c r="A39" s="3" t="s">
        <v>58</v>
      </c>
      <c r="C39" s="15" t="s">
        <v>88</v>
      </c>
      <c r="D39" s="15" t="s">
        <v>89</v>
      </c>
      <c r="E39" s="3" t="s">
        <v>61</v>
      </c>
      <c r="F39" s="15" t="s">
        <v>62</v>
      </c>
      <c r="G39" s="3" t="s">
        <v>63</v>
      </c>
      <c r="H39" s="3" t="s">
        <v>64</v>
      </c>
      <c r="I39" s="15">
        <v>922146.16240000003</v>
      </c>
      <c r="J39" s="16">
        <f t="shared" si="0"/>
        <v>92.214616239999998</v>
      </c>
      <c r="K39" s="16">
        <f>J39*0.8</f>
        <v>73.771692991999998</v>
      </c>
      <c r="L39" s="15">
        <v>89</v>
      </c>
    </row>
    <row r="40" spans="1:15" x14ac:dyDescent="0.25">
      <c r="A40" s="3" t="s">
        <v>58</v>
      </c>
      <c r="C40" s="15" t="s">
        <v>26</v>
      </c>
      <c r="D40" s="15" t="s">
        <v>27</v>
      </c>
      <c r="E40" s="3" t="s">
        <v>61</v>
      </c>
      <c r="F40" s="15" t="s">
        <v>62</v>
      </c>
      <c r="G40" s="3" t="s">
        <v>63</v>
      </c>
      <c r="H40" s="3" t="s">
        <v>64</v>
      </c>
      <c r="I40" s="15">
        <v>598298.15850000002</v>
      </c>
      <c r="J40" s="16">
        <f t="shared" si="0"/>
        <v>59.829815850000003</v>
      </c>
      <c r="K40" s="16">
        <f>J40*0.8</f>
        <v>47.863852680000008</v>
      </c>
      <c r="L40" s="15">
        <v>57</v>
      </c>
    </row>
    <row r="41" spans="1:15" x14ac:dyDescent="0.25">
      <c r="A41" s="3" t="s">
        <v>58</v>
      </c>
      <c r="C41" s="15" t="s">
        <v>90</v>
      </c>
      <c r="D41" s="15" t="s">
        <v>91</v>
      </c>
      <c r="E41" s="3" t="s">
        <v>61</v>
      </c>
      <c r="F41" s="15" t="s">
        <v>62</v>
      </c>
      <c r="G41" s="3" t="s">
        <v>63</v>
      </c>
      <c r="H41" s="3" t="s">
        <v>64</v>
      </c>
      <c r="I41" s="4">
        <v>169521.40229999999</v>
      </c>
      <c r="J41" s="16">
        <f t="shared" si="0"/>
        <v>16.952140229999998</v>
      </c>
      <c r="K41" s="16">
        <v>17</v>
      </c>
      <c r="L41" s="15">
        <v>20</v>
      </c>
    </row>
    <row r="42" spans="1:15" x14ac:dyDescent="0.25">
      <c r="A42" s="3" t="s">
        <v>58</v>
      </c>
      <c r="C42" s="15" t="s">
        <v>92</v>
      </c>
      <c r="D42" s="15" t="s">
        <v>93</v>
      </c>
      <c r="E42" s="3" t="s">
        <v>61</v>
      </c>
      <c r="F42" s="15" t="s">
        <v>62</v>
      </c>
      <c r="G42" s="3" t="s">
        <v>63</v>
      </c>
      <c r="H42" s="3" t="s">
        <v>64</v>
      </c>
      <c r="I42" s="15">
        <v>938.78830000000005</v>
      </c>
      <c r="J42" s="16">
        <f t="shared" si="0"/>
        <v>9.387883000000001E-2</v>
      </c>
      <c r="K42" s="16">
        <v>1</v>
      </c>
      <c r="L42" s="15">
        <v>1</v>
      </c>
    </row>
    <row r="43" spans="1:15" x14ac:dyDescent="0.25">
      <c r="A43" s="3" t="s">
        <v>58</v>
      </c>
      <c r="C43" s="15" t="s">
        <v>94</v>
      </c>
      <c r="D43" s="15" t="s">
        <v>95</v>
      </c>
      <c r="E43" s="3" t="s">
        <v>61</v>
      </c>
      <c r="F43" s="15" t="s">
        <v>62</v>
      </c>
      <c r="G43" s="3" t="s">
        <v>63</v>
      </c>
      <c r="H43" s="3" t="s">
        <v>64</v>
      </c>
      <c r="I43" s="15">
        <v>1163.5673999999999</v>
      </c>
      <c r="J43" s="16">
        <f t="shared" si="0"/>
        <v>0.11635673999999999</v>
      </c>
      <c r="K43" s="16">
        <v>1</v>
      </c>
      <c r="L43" s="15">
        <v>1</v>
      </c>
    </row>
    <row r="44" spans="1:15" x14ac:dyDescent="0.25">
      <c r="A44" s="3" t="s">
        <v>58</v>
      </c>
      <c r="C44" s="15" t="s">
        <v>28</v>
      </c>
      <c r="D44" s="15" t="s">
        <v>29</v>
      </c>
      <c r="E44" s="3" t="s">
        <v>61</v>
      </c>
      <c r="F44" s="15" t="s">
        <v>62</v>
      </c>
      <c r="G44" s="3" t="s">
        <v>63</v>
      </c>
      <c r="H44" s="3" t="s">
        <v>64</v>
      </c>
      <c r="I44" s="15">
        <v>27139.826799999999</v>
      </c>
      <c r="J44" s="16">
        <f t="shared" si="0"/>
        <v>2.71398268</v>
      </c>
      <c r="K44" s="16">
        <v>3</v>
      </c>
      <c r="L44" s="15">
        <v>4</v>
      </c>
    </row>
    <row r="45" spans="1:15" x14ac:dyDescent="0.25">
      <c r="A45" s="3" t="s">
        <v>58</v>
      </c>
      <c r="B45" s="15" t="s">
        <v>32</v>
      </c>
      <c r="C45" s="15" t="s">
        <v>33</v>
      </c>
      <c r="D45" s="15" t="s">
        <v>34</v>
      </c>
      <c r="E45" s="3" t="s">
        <v>61</v>
      </c>
      <c r="F45" s="15" t="s">
        <v>62</v>
      </c>
      <c r="G45" s="3" t="s">
        <v>63</v>
      </c>
      <c r="H45" s="3" t="s">
        <v>64</v>
      </c>
      <c r="I45" s="15">
        <v>930311.27650000004</v>
      </c>
      <c r="J45" s="16">
        <f>I45/1000</f>
        <v>930.31127650000008</v>
      </c>
      <c r="K45" s="16">
        <f>J45*0.5</f>
        <v>465.15563825000004</v>
      </c>
      <c r="L45" s="15">
        <v>558</v>
      </c>
    </row>
    <row r="46" spans="1:15" x14ac:dyDescent="0.25">
      <c r="A46" s="3" t="s">
        <v>58</v>
      </c>
      <c r="B46" s="15" t="s">
        <v>35</v>
      </c>
      <c r="C46" s="15" t="s">
        <v>36</v>
      </c>
      <c r="D46" s="15" t="s">
        <v>37</v>
      </c>
      <c r="E46" s="3" t="s">
        <v>61</v>
      </c>
      <c r="F46" s="15" t="s">
        <v>62</v>
      </c>
      <c r="G46" s="3" t="s">
        <v>63</v>
      </c>
      <c r="H46" s="3" t="s">
        <v>64</v>
      </c>
      <c r="I46" s="15">
        <v>289100.31579999998</v>
      </c>
      <c r="J46" s="16">
        <f>I46/10000</f>
        <v>28.910031579999998</v>
      </c>
      <c r="K46" s="16">
        <v>29</v>
      </c>
      <c r="L46" s="15">
        <v>35</v>
      </c>
    </row>
    <row r="47" spans="1:15" x14ac:dyDescent="0.25">
      <c r="A47" s="3" t="s">
        <v>58</v>
      </c>
      <c r="C47" s="15" t="s">
        <v>96</v>
      </c>
      <c r="D47" s="15" t="s">
        <v>97</v>
      </c>
      <c r="E47" s="3" t="s">
        <v>61</v>
      </c>
      <c r="F47" s="15" t="s">
        <v>62</v>
      </c>
      <c r="G47" s="3" t="s">
        <v>63</v>
      </c>
      <c r="H47" s="3" t="s">
        <v>64</v>
      </c>
      <c r="I47" s="15">
        <v>7240.8208999999997</v>
      </c>
      <c r="J47" s="16">
        <f>I47/10000</f>
        <v>0.72408209000000001</v>
      </c>
      <c r="K47" s="16">
        <v>1</v>
      </c>
      <c r="L47" s="15">
        <v>1</v>
      </c>
    </row>
    <row r="48" spans="1:15" x14ac:dyDescent="0.25">
      <c r="A48" s="3" t="s">
        <v>58</v>
      </c>
      <c r="B48" s="20" t="s">
        <v>46</v>
      </c>
      <c r="C48" s="15" t="s">
        <v>49</v>
      </c>
      <c r="D48" s="15" t="s">
        <v>50</v>
      </c>
      <c r="E48" s="3" t="s">
        <v>61</v>
      </c>
      <c r="F48" s="15" t="s">
        <v>62</v>
      </c>
      <c r="G48" s="3" t="s">
        <v>63</v>
      </c>
      <c r="H48" s="3" t="s">
        <v>64</v>
      </c>
      <c r="I48" s="20">
        <v>29458974.533300001</v>
      </c>
      <c r="J48" s="23">
        <f>I48/10000</f>
        <v>2945.8974533300002</v>
      </c>
      <c r="K48" s="23">
        <f>J48*0.3</f>
        <v>883.76923599899999</v>
      </c>
      <c r="L48" s="20">
        <v>1157</v>
      </c>
    </row>
    <row r="49" spans="1:12" x14ac:dyDescent="0.25">
      <c r="A49" s="3" t="s">
        <v>58</v>
      </c>
      <c r="B49" s="21"/>
      <c r="C49" s="20" t="s">
        <v>98</v>
      </c>
      <c r="D49" s="20" t="s">
        <v>99</v>
      </c>
      <c r="E49" s="3" t="s">
        <v>80</v>
      </c>
      <c r="F49" s="15" t="s">
        <v>81</v>
      </c>
      <c r="G49" s="3" t="s">
        <v>100</v>
      </c>
      <c r="H49" s="3" t="s">
        <v>101</v>
      </c>
      <c r="I49" s="21"/>
      <c r="J49" s="29"/>
      <c r="K49" s="29"/>
      <c r="L49" s="21"/>
    </row>
    <row r="50" spans="1:12" x14ac:dyDescent="0.25">
      <c r="A50" s="3" t="s">
        <v>58</v>
      </c>
      <c r="B50" s="21"/>
      <c r="C50" s="22"/>
      <c r="D50" s="22"/>
      <c r="E50" s="3" t="s">
        <v>102</v>
      </c>
      <c r="F50" s="15" t="s">
        <v>103</v>
      </c>
      <c r="G50" s="3" t="s">
        <v>104</v>
      </c>
      <c r="H50" s="3" t="s">
        <v>101</v>
      </c>
      <c r="I50" s="21"/>
      <c r="J50" s="29"/>
      <c r="K50" s="29"/>
      <c r="L50" s="21"/>
    </row>
    <row r="51" spans="1:12" x14ac:dyDescent="0.25">
      <c r="A51" s="3" t="s">
        <v>58</v>
      </c>
      <c r="B51" s="21"/>
      <c r="C51" s="13" t="s">
        <v>105</v>
      </c>
      <c r="D51" s="13" t="s">
        <v>106</v>
      </c>
      <c r="E51" s="3" t="s">
        <v>80</v>
      </c>
      <c r="F51" s="15" t="s">
        <v>81</v>
      </c>
      <c r="G51" s="3" t="s">
        <v>100</v>
      </c>
      <c r="H51" s="3" t="s">
        <v>101</v>
      </c>
      <c r="I51" s="21"/>
      <c r="J51" s="29"/>
      <c r="K51" s="29"/>
      <c r="L51" s="21"/>
    </row>
    <row r="52" spans="1:12" x14ac:dyDescent="0.25">
      <c r="A52" s="3" t="s">
        <v>58</v>
      </c>
      <c r="B52" s="22"/>
      <c r="C52" s="13" t="s">
        <v>107</v>
      </c>
      <c r="D52" s="13" t="s">
        <v>108</v>
      </c>
      <c r="E52" s="3" t="s">
        <v>80</v>
      </c>
      <c r="F52" s="15" t="s">
        <v>81</v>
      </c>
      <c r="G52" s="3" t="s">
        <v>100</v>
      </c>
      <c r="H52" s="3" t="s">
        <v>101</v>
      </c>
      <c r="I52" s="22"/>
      <c r="J52" s="24"/>
      <c r="K52" s="24"/>
      <c r="L52" s="22"/>
    </row>
    <row r="53" spans="1:12" x14ac:dyDescent="0.25">
      <c r="A53" s="3" t="s">
        <v>58</v>
      </c>
      <c r="C53" s="15" t="s">
        <v>109</v>
      </c>
      <c r="D53" s="15" t="s">
        <v>110</v>
      </c>
      <c r="E53" s="3" t="s">
        <v>61</v>
      </c>
      <c r="F53" s="15" t="s">
        <v>62</v>
      </c>
      <c r="G53" s="3" t="s">
        <v>63</v>
      </c>
      <c r="H53" s="3" t="s">
        <v>64</v>
      </c>
      <c r="I53" s="15">
        <v>200797.67290000001</v>
      </c>
      <c r="J53" s="16">
        <f>I53/10000</f>
        <v>20.079767289999999</v>
      </c>
      <c r="K53" s="16">
        <v>20</v>
      </c>
      <c r="L53" s="15">
        <v>24</v>
      </c>
    </row>
    <row r="54" spans="1:12" x14ac:dyDescent="0.25">
      <c r="A54" s="3" t="s">
        <v>58</v>
      </c>
      <c r="B54" s="15" t="s">
        <v>111</v>
      </c>
      <c r="C54" s="15" t="s">
        <v>44</v>
      </c>
      <c r="D54" s="15" t="s">
        <v>45</v>
      </c>
      <c r="E54" s="3" t="s">
        <v>61</v>
      </c>
      <c r="F54" s="15" t="s">
        <v>62</v>
      </c>
      <c r="G54" s="3" t="s">
        <v>63</v>
      </c>
      <c r="H54" s="3" t="s">
        <v>64</v>
      </c>
      <c r="I54" s="15">
        <v>255432.28589999999</v>
      </c>
      <c r="J54" s="16">
        <f>I54/10000</f>
        <v>25.543228589999998</v>
      </c>
      <c r="K54" s="16">
        <v>26</v>
      </c>
      <c r="L54" s="15">
        <v>31</v>
      </c>
    </row>
    <row r="55" spans="1:12" x14ac:dyDescent="0.25">
      <c r="A55" s="3" t="s">
        <v>58</v>
      </c>
      <c r="C55" s="15" t="s">
        <v>112</v>
      </c>
      <c r="D55" s="15" t="s">
        <v>113</v>
      </c>
      <c r="E55" s="3" t="s">
        <v>61</v>
      </c>
      <c r="F55" s="15" t="s">
        <v>62</v>
      </c>
      <c r="G55" s="3" t="s">
        <v>63</v>
      </c>
      <c r="H55" s="3" t="s">
        <v>64</v>
      </c>
      <c r="I55" s="15">
        <v>145536.9694</v>
      </c>
      <c r="J55" s="16">
        <f>I55/10000</f>
        <v>14.55369694</v>
      </c>
      <c r="K55" s="16">
        <v>15</v>
      </c>
      <c r="L55" s="15">
        <v>18</v>
      </c>
    </row>
    <row r="56" spans="1:12" x14ac:dyDescent="0.25">
      <c r="A56" s="3" t="s">
        <v>58</v>
      </c>
      <c r="B56" s="20" t="s">
        <v>51</v>
      </c>
      <c r="C56" s="15" t="s">
        <v>52</v>
      </c>
      <c r="D56" s="15" t="s">
        <v>53</v>
      </c>
      <c r="E56" s="3" t="s">
        <v>61</v>
      </c>
      <c r="F56" s="15" t="s">
        <v>62</v>
      </c>
      <c r="G56" s="3" t="s">
        <v>63</v>
      </c>
      <c r="H56" s="3" t="s">
        <v>64</v>
      </c>
      <c r="I56" s="20">
        <v>20981175.413600001</v>
      </c>
      <c r="J56" s="23">
        <f>I56/10000</f>
        <v>2098.1175413600004</v>
      </c>
      <c r="K56" s="23">
        <f>J56*0.3</f>
        <v>629.43526240800009</v>
      </c>
      <c r="L56" s="20">
        <v>844</v>
      </c>
    </row>
    <row r="57" spans="1:12" x14ac:dyDescent="0.25">
      <c r="A57" s="3" t="s">
        <v>58</v>
      </c>
      <c r="B57" s="21"/>
      <c r="C57" s="20" t="s">
        <v>114</v>
      </c>
      <c r="D57" s="20" t="s">
        <v>53</v>
      </c>
      <c r="E57" s="3" t="s">
        <v>80</v>
      </c>
      <c r="F57" s="15" t="s">
        <v>81</v>
      </c>
      <c r="G57" s="3" t="s">
        <v>100</v>
      </c>
      <c r="H57" s="3" t="s">
        <v>101</v>
      </c>
      <c r="I57" s="21"/>
      <c r="J57" s="29"/>
      <c r="K57" s="29"/>
      <c r="L57" s="21"/>
    </row>
    <row r="58" spans="1:12" x14ac:dyDescent="0.25">
      <c r="A58" s="3" t="s">
        <v>58</v>
      </c>
      <c r="B58" s="22"/>
      <c r="C58" s="22"/>
      <c r="D58" s="22"/>
      <c r="E58" s="3" t="s">
        <v>102</v>
      </c>
      <c r="F58" s="15" t="s">
        <v>103</v>
      </c>
      <c r="G58" s="3" t="s">
        <v>104</v>
      </c>
      <c r="H58" s="3" t="s">
        <v>101</v>
      </c>
      <c r="I58" s="22"/>
      <c r="J58" s="24"/>
      <c r="K58" s="24"/>
      <c r="L58" s="22"/>
    </row>
    <row r="59" spans="1:12" x14ac:dyDescent="0.25">
      <c r="A59" s="3" t="s">
        <v>58</v>
      </c>
      <c r="C59" s="15" t="s">
        <v>115</v>
      </c>
      <c r="D59" s="15" t="s">
        <v>116</v>
      </c>
      <c r="E59" s="3" t="s">
        <v>61</v>
      </c>
      <c r="F59" s="15" t="s">
        <v>62</v>
      </c>
      <c r="G59" s="3" t="s">
        <v>63</v>
      </c>
      <c r="H59" s="3" t="s">
        <v>64</v>
      </c>
      <c r="I59" s="15">
        <v>2503.3728000000001</v>
      </c>
      <c r="J59" s="16">
        <f>I59/10000</f>
        <v>0.25033728</v>
      </c>
      <c r="K59" s="16">
        <v>1</v>
      </c>
      <c r="L59" s="15">
        <v>1</v>
      </c>
    </row>
    <row r="60" spans="1:12" x14ac:dyDescent="0.25">
      <c r="A60" s="3" t="s">
        <v>58</v>
      </c>
      <c r="C60" s="15" t="s">
        <v>117</v>
      </c>
      <c r="D60" s="15" t="s">
        <v>118</v>
      </c>
      <c r="E60" s="3" t="s">
        <v>61</v>
      </c>
      <c r="F60" s="15" t="s">
        <v>62</v>
      </c>
      <c r="G60" s="3" t="s">
        <v>63</v>
      </c>
      <c r="H60" s="3" t="s">
        <v>64</v>
      </c>
      <c r="I60" s="15">
        <v>3092736.9800999998</v>
      </c>
      <c r="J60" s="16">
        <f>I60/10000</f>
        <v>309.27369800999998</v>
      </c>
      <c r="K60" s="16">
        <f>J60*0.5</f>
        <v>154.63684900499999</v>
      </c>
      <c r="L60" s="15">
        <v>186</v>
      </c>
    </row>
    <row r="61" spans="1:12" x14ac:dyDescent="0.25">
      <c r="A61" s="3" t="s">
        <v>58</v>
      </c>
      <c r="C61" s="15" t="s">
        <v>119</v>
      </c>
      <c r="D61" s="15" t="s">
        <v>120</v>
      </c>
      <c r="E61" s="3" t="s">
        <v>61</v>
      </c>
      <c r="F61" s="15" t="s">
        <v>62</v>
      </c>
      <c r="G61" s="3" t="s">
        <v>63</v>
      </c>
      <c r="H61" s="3" t="s">
        <v>64</v>
      </c>
      <c r="I61" s="15">
        <v>1267284.2727000001</v>
      </c>
      <c r="J61" s="16">
        <f>I61/10000</f>
        <v>126.72842727000001</v>
      </c>
      <c r="K61" s="16">
        <f>J61*0.65</f>
        <v>82.37347772550001</v>
      </c>
      <c r="L61" s="15">
        <v>104</v>
      </c>
    </row>
    <row r="62" spans="1:12" x14ac:dyDescent="0.25">
      <c r="A62" s="3" t="s">
        <v>58</v>
      </c>
      <c r="C62" s="15" t="s">
        <v>121</v>
      </c>
      <c r="D62" s="15" t="s">
        <v>122</v>
      </c>
      <c r="E62" s="3" t="s">
        <v>61</v>
      </c>
      <c r="F62" s="15" t="s">
        <v>62</v>
      </c>
      <c r="G62" s="3" t="s">
        <v>63</v>
      </c>
      <c r="H62" s="3" t="s">
        <v>64</v>
      </c>
      <c r="I62" s="15">
        <v>2271119.3506999998</v>
      </c>
      <c r="J62" s="16">
        <f>I62/10000</f>
        <v>227.11193506999999</v>
      </c>
      <c r="K62" s="16">
        <f>J62*0.5</f>
        <v>113.55596753499999</v>
      </c>
      <c r="L62" s="15">
        <v>136</v>
      </c>
    </row>
    <row r="63" spans="1:12" x14ac:dyDescent="0.25">
      <c r="A63" s="3" t="s">
        <v>58</v>
      </c>
      <c r="B63" s="15" t="s">
        <v>38</v>
      </c>
      <c r="C63" s="15" t="s">
        <v>123</v>
      </c>
      <c r="D63" s="15" t="s">
        <v>124</v>
      </c>
      <c r="E63" s="3" t="s">
        <v>80</v>
      </c>
      <c r="F63" s="15" t="s">
        <v>81</v>
      </c>
      <c r="G63" s="3" t="s">
        <v>100</v>
      </c>
      <c r="H63" s="3" t="s">
        <v>101</v>
      </c>
      <c r="L63" s="15">
        <v>177</v>
      </c>
    </row>
    <row r="64" spans="1:12" x14ac:dyDescent="0.25">
      <c r="A64" s="3" t="s">
        <v>58</v>
      </c>
      <c r="B64" s="15" t="s">
        <v>125</v>
      </c>
      <c r="C64" s="15" t="s">
        <v>126</v>
      </c>
      <c r="D64" s="15" t="s">
        <v>127</v>
      </c>
      <c r="E64" s="3" t="s">
        <v>80</v>
      </c>
      <c r="F64" s="15" t="s">
        <v>81</v>
      </c>
      <c r="G64" s="3" t="s">
        <v>100</v>
      </c>
      <c r="H64" s="3" t="s">
        <v>101</v>
      </c>
      <c r="I64" s="15">
        <v>1380685.1839000001</v>
      </c>
      <c r="J64" s="16">
        <f>I64/10000</f>
        <v>138.06851839000001</v>
      </c>
      <c r="K64" s="16">
        <f>J64*0.65</f>
        <v>89.744536953500003</v>
      </c>
      <c r="L64" s="15">
        <v>54</v>
      </c>
    </row>
    <row r="65" spans="1:13" x14ac:dyDescent="0.25">
      <c r="A65" s="3" t="s">
        <v>58</v>
      </c>
      <c r="B65" s="15" t="s">
        <v>134</v>
      </c>
      <c r="C65" s="15" t="s">
        <v>135</v>
      </c>
      <c r="D65" s="15" t="s">
        <v>136</v>
      </c>
      <c r="E65" s="3" t="s">
        <v>80</v>
      </c>
      <c r="F65" s="15" t="s">
        <v>81</v>
      </c>
      <c r="G65" s="3" t="s">
        <v>100</v>
      </c>
      <c r="H65" s="3" t="s">
        <v>101</v>
      </c>
      <c r="I65" s="13">
        <v>4724690.5264999997</v>
      </c>
      <c r="J65" s="14">
        <f>I65/10000</f>
        <v>472.46905264999998</v>
      </c>
      <c r="K65" s="14">
        <f>J65*0.5</f>
        <v>236.23452632499999</v>
      </c>
      <c r="L65" s="15">
        <v>283</v>
      </c>
      <c r="M65" s="5">
        <f>SUM(L28:L65)</f>
        <v>4303</v>
      </c>
    </row>
    <row r="66" spans="1:13" x14ac:dyDescent="0.25">
      <c r="A66" s="3" t="s">
        <v>137</v>
      </c>
      <c r="C66" s="15" t="s">
        <v>59</v>
      </c>
      <c r="D66" s="15" t="s">
        <v>60</v>
      </c>
      <c r="E66" s="3" t="s">
        <v>138</v>
      </c>
      <c r="F66" s="15" t="s">
        <v>139</v>
      </c>
      <c r="G66" s="3" t="s">
        <v>63</v>
      </c>
      <c r="H66" s="3" t="s">
        <v>140</v>
      </c>
      <c r="I66" s="15">
        <v>2739.4564</v>
      </c>
      <c r="J66" s="16">
        <f>I66/10000</f>
        <v>0.27394563999999999</v>
      </c>
      <c r="K66" s="16">
        <v>1</v>
      </c>
      <c r="L66" s="15">
        <v>1</v>
      </c>
    </row>
    <row r="67" spans="1:13" x14ac:dyDescent="0.25">
      <c r="A67" s="3" t="s">
        <v>137</v>
      </c>
      <c r="C67" s="15" t="s">
        <v>20</v>
      </c>
      <c r="D67" s="15" t="s">
        <v>21</v>
      </c>
      <c r="E67" s="3" t="s">
        <v>141</v>
      </c>
      <c r="F67" s="15" t="s">
        <v>142</v>
      </c>
      <c r="G67" s="3" t="s">
        <v>143</v>
      </c>
      <c r="H67" s="3" t="s">
        <v>16</v>
      </c>
      <c r="I67" s="15">
        <v>384678.42320000002</v>
      </c>
      <c r="J67" s="16">
        <f>I67/10000</f>
        <v>38.467842320000003</v>
      </c>
      <c r="K67" s="16">
        <v>38</v>
      </c>
      <c r="L67" s="15">
        <v>46</v>
      </c>
    </row>
    <row r="68" spans="1:13" x14ac:dyDescent="0.25">
      <c r="A68" s="3" t="s">
        <v>137</v>
      </c>
      <c r="B68" s="20"/>
      <c r="C68" s="20" t="s">
        <v>144</v>
      </c>
      <c r="D68" s="20" t="s">
        <v>145</v>
      </c>
      <c r="E68" s="3" t="s">
        <v>141</v>
      </c>
      <c r="F68" s="15" t="s">
        <v>142</v>
      </c>
      <c r="G68" s="3" t="s">
        <v>143</v>
      </c>
      <c r="H68" s="3" t="s">
        <v>16</v>
      </c>
      <c r="I68" s="20">
        <v>38795.2791</v>
      </c>
      <c r="J68" s="23">
        <f>I68/10000</f>
        <v>3.8795279100000002</v>
      </c>
      <c r="K68" s="23">
        <v>4</v>
      </c>
      <c r="L68" s="20">
        <v>5</v>
      </c>
    </row>
    <row r="69" spans="1:13" x14ac:dyDescent="0.25">
      <c r="A69" s="3" t="s">
        <v>137</v>
      </c>
      <c r="B69" s="22"/>
      <c r="C69" s="22"/>
      <c r="D69" s="22"/>
      <c r="E69" s="3" t="s">
        <v>146</v>
      </c>
      <c r="F69" s="15" t="s">
        <v>147</v>
      </c>
      <c r="G69" s="3" t="s">
        <v>148</v>
      </c>
      <c r="H69" s="3" t="s">
        <v>16</v>
      </c>
      <c r="I69" s="22"/>
      <c r="J69" s="24"/>
      <c r="K69" s="24"/>
      <c r="L69" s="22"/>
    </row>
    <row r="70" spans="1:13" x14ac:dyDescent="0.25">
      <c r="A70" s="3" t="s">
        <v>137</v>
      </c>
      <c r="C70" s="15" t="s">
        <v>149</v>
      </c>
      <c r="D70" s="15" t="s">
        <v>150</v>
      </c>
      <c r="E70" s="3" t="s">
        <v>151</v>
      </c>
      <c r="F70" s="15" t="s">
        <v>152</v>
      </c>
      <c r="G70" s="3" t="s">
        <v>153</v>
      </c>
      <c r="H70" s="3" t="s">
        <v>154</v>
      </c>
      <c r="I70" s="15">
        <v>5395.8810999999996</v>
      </c>
      <c r="J70" s="16">
        <f>I70/10000</f>
        <v>0.53958810999999995</v>
      </c>
      <c r="K70" s="16">
        <v>1</v>
      </c>
      <c r="L70" s="15">
        <v>1</v>
      </c>
    </row>
    <row r="71" spans="1:13" x14ac:dyDescent="0.25">
      <c r="A71" s="3" t="s">
        <v>137</v>
      </c>
      <c r="B71" s="12"/>
      <c r="C71" s="17" t="s">
        <v>88</v>
      </c>
      <c r="D71" s="17" t="s">
        <v>89</v>
      </c>
      <c r="E71" s="3" t="s">
        <v>155</v>
      </c>
      <c r="F71" s="15" t="s">
        <v>156</v>
      </c>
      <c r="G71" s="3" t="s">
        <v>157</v>
      </c>
      <c r="H71" s="3" t="s">
        <v>16</v>
      </c>
      <c r="I71" s="17">
        <v>1553825.0943</v>
      </c>
      <c r="J71" s="18">
        <f>I71/10000</f>
        <v>155.38250943</v>
      </c>
      <c r="K71" s="18">
        <f>J71*0.65</f>
        <v>100.9986311295</v>
      </c>
      <c r="L71" s="19">
        <v>101</v>
      </c>
    </row>
    <row r="72" spans="1:13" x14ac:dyDescent="0.25">
      <c r="A72" s="3" t="s">
        <v>137</v>
      </c>
      <c r="B72" s="13"/>
      <c r="C72" s="13" t="s">
        <v>26</v>
      </c>
      <c r="D72" s="13" t="s">
        <v>27</v>
      </c>
      <c r="E72" s="3" t="s">
        <v>155</v>
      </c>
      <c r="F72" s="15" t="s">
        <v>156</v>
      </c>
      <c r="G72" s="3" t="s">
        <v>157</v>
      </c>
      <c r="H72" s="3" t="s">
        <v>16</v>
      </c>
      <c r="I72" s="13">
        <v>1110406.2692</v>
      </c>
      <c r="J72" s="14">
        <f>I72/10000</f>
        <v>111.04062691999999</v>
      </c>
      <c r="K72" s="14">
        <f>J72*0.65</f>
        <v>72.176407498000003</v>
      </c>
      <c r="L72" s="13">
        <v>72</v>
      </c>
    </row>
    <row r="73" spans="1:13" x14ac:dyDescent="0.25">
      <c r="A73" s="3" t="s">
        <v>137</v>
      </c>
      <c r="C73" s="15" t="s">
        <v>30</v>
      </c>
      <c r="D73" s="15" t="s">
        <v>31</v>
      </c>
      <c r="E73" s="3" t="s">
        <v>141</v>
      </c>
      <c r="F73" s="15" t="s">
        <v>142</v>
      </c>
      <c r="G73" s="3" t="s">
        <v>143</v>
      </c>
      <c r="H73" s="3" t="s">
        <v>16</v>
      </c>
      <c r="I73" s="15">
        <v>286126.52470000001</v>
      </c>
      <c r="J73" s="16">
        <f>I73/10000</f>
        <v>28.61265247</v>
      </c>
      <c r="K73" s="16">
        <v>29</v>
      </c>
      <c r="L73" s="15">
        <v>35</v>
      </c>
    </row>
    <row r="74" spans="1:13" x14ac:dyDescent="0.25">
      <c r="A74" s="3" t="s">
        <v>137</v>
      </c>
      <c r="B74" s="15" t="s">
        <v>32</v>
      </c>
      <c r="C74" s="15" t="s">
        <v>33</v>
      </c>
      <c r="D74" s="15" t="s">
        <v>34</v>
      </c>
      <c r="E74" s="3" t="s">
        <v>141</v>
      </c>
      <c r="F74" s="15" t="s">
        <v>142</v>
      </c>
      <c r="G74" s="3" t="s">
        <v>143</v>
      </c>
      <c r="H74" s="3" t="s">
        <v>16</v>
      </c>
      <c r="I74" s="15">
        <v>438316.14760000003</v>
      </c>
      <c r="J74" s="16">
        <f>I74/10000</f>
        <v>43.831614760000001</v>
      </c>
      <c r="K74" s="16">
        <v>44</v>
      </c>
      <c r="L74" s="15">
        <v>53</v>
      </c>
    </row>
    <row r="75" spans="1:13" x14ac:dyDescent="0.25">
      <c r="A75" s="3" t="s">
        <v>137</v>
      </c>
      <c r="B75" s="15" t="s">
        <v>35</v>
      </c>
      <c r="C75" s="15" t="s">
        <v>36</v>
      </c>
      <c r="D75" s="15" t="s">
        <v>37</v>
      </c>
      <c r="E75" s="3" t="s">
        <v>141</v>
      </c>
      <c r="F75" s="15" t="s">
        <v>142</v>
      </c>
      <c r="G75" s="3" t="s">
        <v>143</v>
      </c>
      <c r="H75" s="3" t="s">
        <v>16</v>
      </c>
      <c r="L75" s="15">
        <v>125</v>
      </c>
    </row>
    <row r="76" spans="1:13" x14ac:dyDescent="0.25">
      <c r="A76" s="3" t="s">
        <v>137</v>
      </c>
      <c r="C76" s="15" t="s">
        <v>96</v>
      </c>
      <c r="D76" s="15" t="s">
        <v>97</v>
      </c>
      <c r="E76" s="3" t="s">
        <v>141</v>
      </c>
      <c r="F76" s="15" t="s">
        <v>142</v>
      </c>
      <c r="G76" s="3" t="s">
        <v>143</v>
      </c>
      <c r="H76" s="3" t="s">
        <v>16</v>
      </c>
      <c r="I76" s="15">
        <v>313486.40169999999</v>
      </c>
      <c r="J76" s="16">
        <f>I76/10000</f>
        <v>31.348640169999999</v>
      </c>
      <c r="K76" s="16">
        <v>31</v>
      </c>
      <c r="L76" s="15">
        <v>31</v>
      </c>
    </row>
    <row r="77" spans="1:13" x14ac:dyDescent="0.25">
      <c r="A77" s="3" t="s">
        <v>137</v>
      </c>
      <c r="B77" s="13" t="s">
        <v>41</v>
      </c>
      <c r="C77" s="15" t="s">
        <v>42</v>
      </c>
      <c r="D77" s="15" t="s">
        <v>43</v>
      </c>
      <c r="E77" s="3" t="s">
        <v>141</v>
      </c>
      <c r="F77" s="15" t="s">
        <v>142</v>
      </c>
      <c r="G77" s="3" t="s">
        <v>143</v>
      </c>
      <c r="H77" s="3" t="s">
        <v>16</v>
      </c>
      <c r="J77" s="14"/>
      <c r="K77" s="14"/>
      <c r="L77" s="13">
        <v>27</v>
      </c>
    </row>
    <row r="78" spans="1:13" x14ac:dyDescent="0.25">
      <c r="A78" s="3" t="s">
        <v>137</v>
      </c>
      <c r="B78" s="20" t="s">
        <v>51</v>
      </c>
      <c r="C78" s="20" t="s">
        <v>52</v>
      </c>
      <c r="D78" s="20" t="s">
        <v>53</v>
      </c>
      <c r="E78" s="3" t="s">
        <v>155</v>
      </c>
      <c r="F78" s="15" t="s">
        <v>156</v>
      </c>
      <c r="G78" s="3" t="s">
        <v>157</v>
      </c>
      <c r="H78" s="3" t="s">
        <v>16</v>
      </c>
      <c r="I78" s="20">
        <v>1902422.9779000001</v>
      </c>
      <c r="J78" s="23">
        <f>I78/10000</f>
        <v>190.24229779000001</v>
      </c>
      <c r="K78" s="23">
        <f>J78*0.65</f>
        <v>123.65749356350001</v>
      </c>
      <c r="L78" s="20">
        <v>148</v>
      </c>
    </row>
    <row r="79" spans="1:13" x14ac:dyDescent="0.25">
      <c r="A79" s="3" t="s">
        <v>137</v>
      </c>
      <c r="B79" s="22"/>
      <c r="C79" s="22"/>
      <c r="D79" s="22"/>
      <c r="E79" s="3" t="s">
        <v>146</v>
      </c>
      <c r="F79" s="15" t="s">
        <v>147</v>
      </c>
      <c r="G79" s="3" t="s">
        <v>148</v>
      </c>
      <c r="H79" s="3" t="s">
        <v>16</v>
      </c>
      <c r="I79" s="22"/>
      <c r="J79" s="24"/>
      <c r="K79" s="24"/>
      <c r="L79" s="22"/>
    </row>
    <row r="80" spans="1:13" x14ac:dyDescent="0.25">
      <c r="A80" s="3" t="s">
        <v>137</v>
      </c>
      <c r="C80" s="15" t="s">
        <v>115</v>
      </c>
      <c r="D80" s="15" t="s">
        <v>116</v>
      </c>
      <c r="E80" s="3" t="s">
        <v>155</v>
      </c>
      <c r="F80" s="15" t="s">
        <v>156</v>
      </c>
      <c r="G80" s="3" t="s">
        <v>157</v>
      </c>
      <c r="H80" s="3" t="s">
        <v>16</v>
      </c>
      <c r="I80" s="15">
        <v>29129.621500000001</v>
      </c>
      <c r="J80" s="16">
        <f>I80/10000</f>
        <v>2.9129621500000002</v>
      </c>
      <c r="K80" s="16">
        <v>3</v>
      </c>
      <c r="L80" s="15">
        <v>4</v>
      </c>
    </row>
    <row r="81" spans="1:13" x14ac:dyDescent="0.25">
      <c r="A81" s="3" t="s">
        <v>137</v>
      </c>
      <c r="C81" s="15" t="s">
        <v>54</v>
      </c>
      <c r="D81" s="15" t="s">
        <v>55</v>
      </c>
      <c r="E81" s="3" t="s">
        <v>141</v>
      </c>
      <c r="F81" s="15" t="s">
        <v>142</v>
      </c>
      <c r="G81" s="3" t="s">
        <v>143</v>
      </c>
      <c r="H81" s="3" t="s">
        <v>16</v>
      </c>
      <c r="L81" s="15">
        <v>45</v>
      </c>
    </row>
    <row r="82" spans="1:13" x14ac:dyDescent="0.25">
      <c r="A82" s="3" t="s">
        <v>137</v>
      </c>
      <c r="C82" s="15" t="s">
        <v>56</v>
      </c>
      <c r="D82" s="15" t="s">
        <v>57</v>
      </c>
      <c r="E82" s="3" t="s">
        <v>141</v>
      </c>
      <c r="F82" s="15" t="s">
        <v>142</v>
      </c>
      <c r="G82" s="3" t="s">
        <v>143</v>
      </c>
      <c r="H82" s="3" t="s">
        <v>16</v>
      </c>
      <c r="I82" s="15">
        <v>85265.264500000005</v>
      </c>
      <c r="J82" s="16">
        <f t="shared" ref="J82:J87" si="1">I82/10000</f>
        <v>8.5265264500000004</v>
      </c>
      <c r="K82" s="16">
        <v>9</v>
      </c>
      <c r="L82" s="15">
        <v>11</v>
      </c>
    </row>
    <row r="83" spans="1:13" x14ac:dyDescent="0.25">
      <c r="A83" s="3" t="s">
        <v>137</v>
      </c>
      <c r="B83" s="15" t="s">
        <v>161</v>
      </c>
      <c r="C83" s="15" t="s">
        <v>162</v>
      </c>
      <c r="D83" s="15" t="s">
        <v>163</v>
      </c>
      <c r="E83" s="3" t="s">
        <v>164</v>
      </c>
      <c r="F83" s="15" t="s">
        <v>165</v>
      </c>
      <c r="G83" s="3" t="s">
        <v>166</v>
      </c>
      <c r="H83" s="3" t="s">
        <v>16</v>
      </c>
      <c r="I83" s="8">
        <v>339431.67919999996</v>
      </c>
      <c r="J83" s="16">
        <f t="shared" si="1"/>
        <v>33.943167919999993</v>
      </c>
      <c r="K83" s="16">
        <v>34</v>
      </c>
      <c r="L83" s="15">
        <v>34</v>
      </c>
    </row>
    <row r="84" spans="1:13" x14ac:dyDescent="0.25">
      <c r="A84" s="3" t="s">
        <v>137</v>
      </c>
      <c r="B84" s="15" t="s">
        <v>38</v>
      </c>
      <c r="C84" s="15" t="s">
        <v>123</v>
      </c>
      <c r="D84" s="15" t="s">
        <v>124</v>
      </c>
      <c r="E84" s="3" t="s">
        <v>128</v>
      </c>
      <c r="F84" s="15" t="s">
        <v>129</v>
      </c>
      <c r="G84" s="3" t="s">
        <v>130</v>
      </c>
      <c r="H84" s="3" t="s">
        <v>101</v>
      </c>
      <c r="I84" s="15">
        <v>525728.34889999998</v>
      </c>
      <c r="J84" s="14">
        <f t="shared" si="1"/>
        <v>52.572834889999996</v>
      </c>
      <c r="K84" s="14">
        <f>J84*0.8</f>
        <v>42.058267911999998</v>
      </c>
      <c r="L84" s="15">
        <v>219</v>
      </c>
    </row>
    <row r="85" spans="1:13" x14ac:dyDescent="0.25">
      <c r="A85" s="3" t="s">
        <v>137</v>
      </c>
      <c r="C85" s="15" t="s">
        <v>119</v>
      </c>
      <c r="D85" s="15" t="s">
        <v>120</v>
      </c>
      <c r="E85" s="3" t="s">
        <v>155</v>
      </c>
      <c r="F85" s="15" t="s">
        <v>156</v>
      </c>
      <c r="G85" s="3" t="s">
        <v>157</v>
      </c>
      <c r="H85" s="3" t="s">
        <v>16</v>
      </c>
      <c r="I85" s="15">
        <v>184188.21679999999</v>
      </c>
      <c r="J85" s="14">
        <f t="shared" si="1"/>
        <v>18.418821680000001</v>
      </c>
      <c r="K85" s="14">
        <v>18</v>
      </c>
      <c r="L85" s="15">
        <v>13</v>
      </c>
      <c r="M85" s="5">
        <f>SUM(L66:L85)</f>
        <v>971</v>
      </c>
    </row>
    <row r="86" spans="1:13" x14ac:dyDescent="0.25">
      <c r="A86" s="3" t="s">
        <v>167</v>
      </c>
      <c r="C86" s="15" t="s">
        <v>168</v>
      </c>
      <c r="D86" s="15" t="s">
        <v>169</v>
      </c>
      <c r="E86" s="3" t="s">
        <v>170</v>
      </c>
      <c r="F86" s="15" t="s">
        <v>171</v>
      </c>
      <c r="G86" s="3" t="s">
        <v>172</v>
      </c>
      <c r="H86" s="3" t="s">
        <v>173</v>
      </c>
      <c r="I86" s="15">
        <v>17479.579600000001</v>
      </c>
      <c r="J86" s="16">
        <f t="shared" si="1"/>
        <v>1.7479579600000001</v>
      </c>
      <c r="K86" s="16">
        <v>2</v>
      </c>
      <c r="L86" s="15">
        <v>2</v>
      </c>
    </row>
    <row r="87" spans="1:13" x14ac:dyDescent="0.25">
      <c r="A87" s="3" t="s">
        <v>167</v>
      </c>
      <c r="B87" s="20"/>
      <c r="C87" s="20" t="s">
        <v>174</v>
      </c>
      <c r="D87" s="20" t="s">
        <v>175</v>
      </c>
      <c r="E87" s="3" t="s">
        <v>176</v>
      </c>
      <c r="F87" s="15" t="s">
        <v>177</v>
      </c>
      <c r="G87" s="3" t="s">
        <v>63</v>
      </c>
      <c r="H87" s="3" t="s">
        <v>64</v>
      </c>
      <c r="I87" s="20">
        <v>379099.12849999999</v>
      </c>
      <c r="J87" s="23">
        <f t="shared" si="1"/>
        <v>37.909912849999998</v>
      </c>
      <c r="K87" s="23">
        <v>38</v>
      </c>
      <c r="L87" s="20">
        <v>38</v>
      </c>
    </row>
    <row r="88" spans="1:13" x14ac:dyDescent="0.25">
      <c r="A88" s="3" t="s">
        <v>167</v>
      </c>
      <c r="B88" s="22"/>
      <c r="C88" s="22"/>
      <c r="D88" s="22"/>
      <c r="E88" s="3" t="s">
        <v>155</v>
      </c>
      <c r="F88" s="15" t="s">
        <v>156</v>
      </c>
      <c r="G88" s="3" t="s">
        <v>157</v>
      </c>
      <c r="H88" s="3" t="s">
        <v>16</v>
      </c>
      <c r="I88" s="22"/>
      <c r="J88" s="24"/>
      <c r="K88" s="24"/>
      <c r="L88" s="22"/>
    </row>
    <row r="89" spans="1:13" x14ac:dyDescent="0.25">
      <c r="A89" s="3" t="s">
        <v>167</v>
      </c>
      <c r="B89" s="20" t="s">
        <v>65</v>
      </c>
      <c r="C89" s="20" t="s">
        <v>66</v>
      </c>
      <c r="D89" s="20" t="s">
        <v>67</v>
      </c>
      <c r="E89" s="3" t="s">
        <v>178</v>
      </c>
      <c r="F89" s="15" t="s">
        <v>179</v>
      </c>
      <c r="G89" s="3" t="s">
        <v>63</v>
      </c>
      <c r="H89" s="3" t="s">
        <v>64</v>
      </c>
      <c r="I89" s="20">
        <v>7909078.0092000002</v>
      </c>
      <c r="J89" s="23">
        <f>I89/10000</f>
        <v>790.90780092</v>
      </c>
      <c r="K89" s="23">
        <f>J89*0.5</f>
        <v>395.45390046</v>
      </c>
      <c r="L89" s="20">
        <v>475</v>
      </c>
    </row>
    <row r="90" spans="1:13" x14ac:dyDescent="0.25">
      <c r="A90" s="3" t="s">
        <v>167</v>
      </c>
      <c r="B90" s="21"/>
      <c r="C90" s="21"/>
      <c r="D90" s="21"/>
      <c r="E90" s="3" t="s">
        <v>180</v>
      </c>
      <c r="F90" s="15" t="s">
        <v>181</v>
      </c>
      <c r="G90" s="3" t="s">
        <v>63</v>
      </c>
      <c r="H90" s="3" t="s">
        <v>64</v>
      </c>
      <c r="I90" s="21"/>
      <c r="J90" s="29"/>
      <c r="K90" s="29"/>
      <c r="L90" s="21"/>
    </row>
    <row r="91" spans="1:13" x14ac:dyDescent="0.25">
      <c r="A91" s="3" t="s">
        <v>167</v>
      </c>
      <c r="B91" s="21"/>
      <c r="C91" s="21"/>
      <c r="D91" s="21"/>
      <c r="E91" s="3" t="s">
        <v>182</v>
      </c>
      <c r="F91" s="15" t="s">
        <v>183</v>
      </c>
      <c r="G91" s="3" t="s">
        <v>184</v>
      </c>
      <c r="H91" s="3" t="s">
        <v>173</v>
      </c>
      <c r="I91" s="21"/>
      <c r="J91" s="29"/>
      <c r="K91" s="29"/>
      <c r="L91" s="21"/>
    </row>
    <row r="92" spans="1:13" x14ac:dyDescent="0.25">
      <c r="A92" s="3" t="s">
        <v>167</v>
      </c>
      <c r="B92" s="21"/>
      <c r="C92" s="22"/>
      <c r="D92" s="22"/>
      <c r="E92" s="3" t="s">
        <v>170</v>
      </c>
      <c r="F92" s="15" t="s">
        <v>171</v>
      </c>
      <c r="G92" s="3" t="s">
        <v>172</v>
      </c>
      <c r="H92" s="3" t="s">
        <v>173</v>
      </c>
      <c r="I92" s="21"/>
      <c r="J92" s="29"/>
      <c r="K92" s="29"/>
      <c r="L92" s="21"/>
    </row>
    <row r="93" spans="1:13" x14ac:dyDescent="0.25">
      <c r="A93" s="3" t="s">
        <v>167</v>
      </c>
      <c r="B93" s="21"/>
      <c r="C93" s="20" t="s">
        <v>185</v>
      </c>
      <c r="D93" s="20" t="s">
        <v>186</v>
      </c>
      <c r="E93" s="3" t="s">
        <v>187</v>
      </c>
      <c r="F93" s="15" t="s">
        <v>188</v>
      </c>
      <c r="G93" s="3" t="s">
        <v>189</v>
      </c>
      <c r="H93" s="3" t="s">
        <v>101</v>
      </c>
      <c r="I93" s="21"/>
      <c r="J93" s="29"/>
      <c r="K93" s="29"/>
      <c r="L93" s="21"/>
    </row>
    <row r="94" spans="1:13" x14ac:dyDescent="0.25">
      <c r="A94" s="3" t="s">
        <v>167</v>
      </c>
      <c r="B94" s="21"/>
      <c r="C94" s="21"/>
      <c r="D94" s="21"/>
      <c r="E94" s="3" t="s">
        <v>190</v>
      </c>
      <c r="F94" s="15" t="s">
        <v>191</v>
      </c>
      <c r="G94" s="3" t="s">
        <v>192</v>
      </c>
      <c r="H94" s="3" t="s">
        <v>101</v>
      </c>
      <c r="I94" s="21"/>
      <c r="J94" s="29"/>
      <c r="K94" s="29"/>
      <c r="L94" s="21"/>
    </row>
    <row r="95" spans="1:13" x14ac:dyDescent="0.25">
      <c r="A95" s="3" t="s">
        <v>167</v>
      </c>
      <c r="B95" s="22"/>
      <c r="C95" s="22"/>
      <c r="D95" s="22"/>
      <c r="E95" s="3" t="s">
        <v>193</v>
      </c>
      <c r="F95" s="15" t="s">
        <v>194</v>
      </c>
      <c r="G95" s="3" t="s">
        <v>195</v>
      </c>
      <c r="H95" s="3" t="s">
        <v>101</v>
      </c>
      <c r="I95" s="22"/>
      <c r="J95" s="24"/>
      <c r="K95" s="24"/>
      <c r="L95" s="22"/>
    </row>
    <row r="96" spans="1:13" x14ac:dyDescent="0.25">
      <c r="A96" s="3" t="s">
        <v>167</v>
      </c>
      <c r="B96" s="20"/>
      <c r="C96" s="20" t="s">
        <v>68</v>
      </c>
      <c r="D96" s="20" t="s">
        <v>69</v>
      </c>
      <c r="E96" s="3" t="s">
        <v>196</v>
      </c>
      <c r="F96" s="15" t="s">
        <v>197</v>
      </c>
      <c r="G96" s="3" t="s">
        <v>63</v>
      </c>
      <c r="H96" s="3" t="s">
        <v>64</v>
      </c>
      <c r="I96" s="20">
        <v>122872.9237</v>
      </c>
      <c r="J96" s="23">
        <f>I96/10000</f>
        <v>12.287292369999999</v>
      </c>
      <c r="K96" s="23">
        <v>12</v>
      </c>
      <c r="L96" s="20">
        <v>14</v>
      </c>
    </row>
    <row r="97" spans="1:12" x14ac:dyDescent="0.25">
      <c r="A97" s="3" t="s">
        <v>167</v>
      </c>
      <c r="B97" s="21"/>
      <c r="C97" s="21"/>
      <c r="D97" s="21"/>
      <c r="E97" s="3" t="s">
        <v>180</v>
      </c>
      <c r="F97" s="15" t="s">
        <v>181</v>
      </c>
      <c r="G97" s="3" t="s">
        <v>63</v>
      </c>
      <c r="H97" s="3" t="s">
        <v>64</v>
      </c>
      <c r="I97" s="21"/>
      <c r="J97" s="29"/>
      <c r="K97" s="29"/>
      <c r="L97" s="21"/>
    </row>
    <row r="98" spans="1:12" x14ac:dyDescent="0.25">
      <c r="A98" s="3" t="s">
        <v>167</v>
      </c>
      <c r="B98" s="21"/>
      <c r="C98" s="21"/>
      <c r="D98" s="21"/>
      <c r="E98" s="3" t="s">
        <v>155</v>
      </c>
      <c r="F98" s="15" t="s">
        <v>156</v>
      </c>
      <c r="G98" s="3" t="s">
        <v>157</v>
      </c>
      <c r="H98" s="3" t="s">
        <v>16</v>
      </c>
      <c r="I98" s="21"/>
      <c r="J98" s="29"/>
      <c r="K98" s="29"/>
      <c r="L98" s="21"/>
    </row>
    <row r="99" spans="1:12" x14ac:dyDescent="0.25">
      <c r="A99" s="3" t="s">
        <v>167</v>
      </c>
      <c r="B99" s="21"/>
      <c r="C99" s="21"/>
      <c r="D99" s="21"/>
      <c r="E99" s="3" t="s">
        <v>182</v>
      </c>
      <c r="F99" s="15" t="s">
        <v>183</v>
      </c>
      <c r="G99" s="3" t="s">
        <v>184</v>
      </c>
      <c r="H99" s="3" t="s">
        <v>173</v>
      </c>
      <c r="I99" s="21"/>
      <c r="J99" s="29"/>
      <c r="K99" s="29"/>
      <c r="L99" s="21"/>
    </row>
    <row r="100" spans="1:12" x14ac:dyDescent="0.25">
      <c r="A100" s="3" t="s">
        <v>167</v>
      </c>
      <c r="B100" s="22"/>
      <c r="C100" s="22"/>
      <c r="D100" s="22"/>
      <c r="E100" s="3" t="s">
        <v>170</v>
      </c>
      <c r="F100" s="15" t="s">
        <v>171</v>
      </c>
      <c r="G100" s="3" t="s">
        <v>172</v>
      </c>
      <c r="H100" s="3" t="s">
        <v>173</v>
      </c>
      <c r="I100" s="22"/>
      <c r="J100" s="24"/>
      <c r="K100" s="24"/>
      <c r="L100" s="22"/>
    </row>
    <row r="101" spans="1:12" x14ac:dyDescent="0.25">
      <c r="A101" s="3" t="s">
        <v>167</v>
      </c>
      <c r="B101" s="20"/>
      <c r="C101" s="20" t="s">
        <v>198</v>
      </c>
      <c r="D101" s="20" t="s">
        <v>199</v>
      </c>
      <c r="E101" s="3" t="s">
        <v>176</v>
      </c>
      <c r="F101" s="15" t="s">
        <v>177</v>
      </c>
      <c r="G101" s="3" t="s">
        <v>63</v>
      </c>
      <c r="H101" s="3" t="s">
        <v>64</v>
      </c>
      <c r="I101" s="20">
        <v>1546802.2845000001</v>
      </c>
      <c r="J101" s="23">
        <f>I101/10000</f>
        <v>154.68022845000002</v>
      </c>
      <c r="K101" s="23">
        <f>J101*0.65</f>
        <v>100.54214849250002</v>
      </c>
      <c r="L101" s="20">
        <v>101</v>
      </c>
    </row>
    <row r="102" spans="1:12" x14ac:dyDescent="0.25">
      <c r="A102" s="3" t="s">
        <v>167</v>
      </c>
      <c r="B102" s="22"/>
      <c r="C102" s="21"/>
      <c r="D102" s="21"/>
      <c r="E102" s="3" t="s">
        <v>200</v>
      </c>
      <c r="F102" s="15" t="s">
        <v>201</v>
      </c>
      <c r="G102" s="3" t="s">
        <v>63</v>
      </c>
      <c r="H102" s="3" t="s">
        <v>64</v>
      </c>
      <c r="I102" s="22"/>
      <c r="J102" s="29"/>
      <c r="K102" s="29"/>
      <c r="L102" s="21"/>
    </row>
    <row r="103" spans="1:12" x14ac:dyDescent="0.25">
      <c r="A103" s="3" t="s">
        <v>167</v>
      </c>
      <c r="B103" s="20"/>
      <c r="C103" s="20" t="s">
        <v>202</v>
      </c>
      <c r="D103" s="20" t="s">
        <v>203</v>
      </c>
      <c r="E103" s="3" t="s">
        <v>176</v>
      </c>
      <c r="F103" s="15" t="s">
        <v>177</v>
      </c>
      <c r="G103" s="3" t="s">
        <v>63</v>
      </c>
      <c r="H103" s="3" t="s">
        <v>64</v>
      </c>
      <c r="I103" s="20">
        <v>258132.51</v>
      </c>
      <c r="J103" s="23">
        <f>I103/10000</f>
        <v>25.813251000000001</v>
      </c>
      <c r="K103" s="23">
        <v>26</v>
      </c>
      <c r="L103" s="20">
        <v>26</v>
      </c>
    </row>
    <row r="104" spans="1:12" x14ac:dyDescent="0.25">
      <c r="A104" s="3" t="s">
        <v>167</v>
      </c>
      <c r="B104" s="22"/>
      <c r="C104" s="21"/>
      <c r="D104" s="21"/>
      <c r="E104" s="3" t="s">
        <v>200</v>
      </c>
      <c r="F104" s="15" t="s">
        <v>201</v>
      </c>
      <c r="G104" s="3" t="s">
        <v>63</v>
      </c>
      <c r="H104" s="3" t="s">
        <v>64</v>
      </c>
      <c r="I104" s="22"/>
      <c r="J104" s="29"/>
      <c r="K104" s="29"/>
      <c r="L104" s="21"/>
    </row>
    <row r="105" spans="1:12" x14ac:dyDescent="0.25">
      <c r="A105" s="3" t="s">
        <v>167</v>
      </c>
      <c r="C105" s="15" t="s">
        <v>204</v>
      </c>
      <c r="D105" s="15" t="s">
        <v>205</v>
      </c>
      <c r="E105" s="3" t="s">
        <v>151</v>
      </c>
      <c r="F105" s="15" t="s">
        <v>152</v>
      </c>
      <c r="G105" s="3" t="s">
        <v>153</v>
      </c>
      <c r="H105" s="3" t="s">
        <v>154</v>
      </c>
      <c r="I105" s="15">
        <v>1134977.5089</v>
      </c>
      <c r="J105" s="16">
        <f t="shared" ref="J105:J110" si="2">I105/10000</f>
        <v>113.49775089000001</v>
      </c>
      <c r="K105" s="16">
        <f>J105*0.65</f>
        <v>73.77353807850001</v>
      </c>
      <c r="L105" s="15">
        <v>74</v>
      </c>
    </row>
    <row r="106" spans="1:12" x14ac:dyDescent="0.25">
      <c r="A106" s="3" t="s">
        <v>167</v>
      </c>
      <c r="B106" s="13"/>
      <c r="C106" s="13" t="s">
        <v>206</v>
      </c>
      <c r="D106" s="13" t="s">
        <v>207</v>
      </c>
      <c r="E106" s="3" t="s">
        <v>151</v>
      </c>
      <c r="F106" s="15" t="s">
        <v>152</v>
      </c>
      <c r="G106" s="3" t="s">
        <v>153</v>
      </c>
      <c r="H106" s="3" t="s">
        <v>154</v>
      </c>
      <c r="I106" s="13">
        <v>2440883.9884000001</v>
      </c>
      <c r="J106" s="14">
        <f t="shared" si="2"/>
        <v>244.08839884000002</v>
      </c>
      <c r="K106" s="14">
        <f>J106*0.5</f>
        <v>122.04419942000001</v>
      </c>
      <c r="L106" s="13">
        <v>122</v>
      </c>
    </row>
    <row r="107" spans="1:12" x14ac:dyDescent="0.25">
      <c r="A107" s="3" t="s">
        <v>167</v>
      </c>
      <c r="C107" s="15" t="s">
        <v>70</v>
      </c>
      <c r="D107" s="15" t="s">
        <v>71</v>
      </c>
      <c r="E107" s="3" t="s">
        <v>170</v>
      </c>
      <c r="F107" s="15" t="s">
        <v>171</v>
      </c>
      <c r="G107" s="3" t="s">
        <v>172</v>
      </c>
      <c r="H107" s="3" t="s">
        <v>173</v>
      </c>
      <c r="I107" s="15">
        <v>440333.95209999999</v>
      </c>
      <c r="J107" s="16">
        <f t="shared" si="2"/>
        <v>44.033395210000002</v>
      </c>
      <c r="K107" s="16">
        <v>44</v>
      </c>
      <c r="L107" s="15">
        <v>53</v>
      </c>
    </row>
    <row r="108" spans="1:12" x14ac:dyDescent="0.25">
      <c r="A108" s="3" t="s">
        <v>167</v>
      </c>
      <c r="C108" s="15" t="s">
        <v>208</v>
      </c>
      <c r="D108" s="15" t="s">
        <v>209</v>
      </c>
      <c r="E108" s="3" t="s">
        <v>170</v>
      </c>
      <c r="F108" s="15" t="s">
        <v>171</v>
      </c>
      <c r="G108" s="3" t="s">
        <v>172</v>
      </c>
      <c r="H108" s="3" t="s">
        <v>173</v>
      </c>
      <c r="I108" s="15">
        <v>170701.3315</v>
      </c>
      <c r="J108" s="16">
        <f t="shared" si="2"/>
        <v>17.07013315</v>
      </c>
      <c r="K108" s="16">
        <v>17</v>
      </c>
      <c r="L108" s="15">
        <v>20</v>
      </c>
    </row>
    <row r="109" spans="1:12" x14ac:dyDescent="0.25">
      <c r="A109" s="3" t="s">
        <v>167</v>
      </c>
      <c r="C109" s="15" t="s">
        <v>210</v>
      </c>
      <c r="D109" s="15" t="s">
        <v>211</v>
      </c>
      <c r="E109" s="3" t="s">
        <v>212</v>
      </c>
      <c r="F109" s="15" t="s">
        <v>63</v>
      </c>
      <c r="G109" s="3" t="s">
        <v>213</v>
      </c>
      <c r="H109" s="3" t="s">
        <v>214</v>
      </c>
      <c r="I109" s="15">
        <v>5534.4497000000001</v>
      </c>
      <c r="J109" s="16">
        <f t="shared" si="2"/>
        <v>0.55344497000000004</v>
      </c>
      <c r="K109" s="16">
        <v>1</v>
      </c>
      <c r="L109" s="15">
        <v>1</v>
      </c>
    </row>
    <row r="110" spans="1:12" x14ac:dyDescent="0.25">
      <c r="A110" s="3" t="s">
        <v>167</v>
      </c>
      <c r="B110" s="20"/>
      <c r="C110" s="20" t="s">
        <v>215</v>
      </c>
      <c r="D110" s="20" t="s">
        <v>216</v>
      </c>
      <c r="E110" s="3" t="s">
        <v>176</v>
      </c>
      <c r="F110" s="15" t="s">
        <v>177</v>
      </c>
      <c r="G110" s="3" t="s">
        <v>63</v>
      </c>
      <c r="H110" s="3" t="s">
        <v>64</v>
      </c>
      <c r="I110" s="20">
        <v>18710.478200000001</v>
      </c>
      <c r="J110" s="23">
        <f t="shared" si="2"/>
        <v>1.87104782</v>
      </c>
      <c r="K110" s="23">
        <v>2</v>
      </c>
      <c r="L110" s="20">
        <v>2</v>
      </c>
    </row>
    <row r="111" spans="1:12" x14ac:dyDescent="0.25">
      <c r="A111" s="3" t="s">
        <v>167</v>
      </c>
      <c r="B111" s="22"/>
      <c r="C111" s="22"/>
      <c r="D111" s="22"/>
      <c r="E111" s="3" t="s">
        <v>217</v>
      </c>
      <c r="F111" s="15" t="s">
        <v>218</v>
      </c>
      <c r="G111" s="3" t="s">
        <v>219</v>
      </c>
      <c r="H111" s="3" t="s">
        <v>77</v>
      </c>
      <c r="I111" s="22"/>
      <c r="J111" s="24"/>
      <c r="K111" s="24"/>
      <c r="L111" s="22"/>
    </row>
    <row r="112" spans="1:12" x14ac:dyDescent="0.25">
      <c r="A112" s="3" t="s">
        <v>167</v>
      </c>
      <c r="C112" s="15" t="s">
        <v>220</v>
      </c>
      <c r="D112" s="15" t="s">
        <v>221</v>
      </c>
      <c r="E112" s="3" t="s">
        <v>170</v>
      </c>
      <c r="F112" s="15" t="s">
        <v>171</v>
      </c>
      <c r="G112" s="3" t="s">
        <v>172</v>
      </c>
      <c r="H112" s="3" t="s">
        <v>173</v>
      </c>
      <c r="I112" s="15">
        <v>1214396.5327999999</v>
      </c>
      <c r="J112" s="16">
        <f>I112/10000</f>
        <v>121.43965327999999</v>
      </c>
      <c r="K112" s="16">
        <f>J112*0.65</f>
        <v>78.93577463199999</v>
      </c>
      <c r="L112" s="15">
        <v>95</v>
      </c>
    </row>
    <row r="113" spans="1:12" x14ac:dyDescent="0.25">
      <c r="A113" s="3" t="s">
        <v>167</v>
      </c>
      <c r="B113" s="20"/>
      <c r="C113" s="20" t="s">
        <v>222</v>
      </c>
      <c r="D113" s="20" t="s">
        <v>223</v>
      </c>
      <c r="E113" s="3" t="s">
        <v>182</v>
      </c>
      <c r="F113" s="15" t="s">
        <v>183</v>
      </c>
      <c r="G113" s="3" t="s">
        <v>184</v>
      </c>
      <c r="H113" s="3" t="s">
        <v>173</v>
      </c>
      <c r="I113" s="20">
        <v>216051.85740000001</v>
      </c>
      <c r="J113" s="23">
        <f>I113/10000</f>
        <v>21.60518574</v>
      </c>
      <c r="K113" s="23">
        <v>22</v>
      </c>
      <c r="L113" s="20">
        <v>26</v>
      </c>
    </row>
    <row r="114" spans="1:12" x14ac:dyDescent="0.25">
      <c r="A114" s="3" t="s">
        <v>167</v>
      </c>
      <c r="B114" s="22"/>
      <c r="C114" s="22"/>
      <c r="D114" s="22"/>
      <c r="E114" s="3" t="s">
        <v>170</v>
      </c>
      <c r="F114" s="15" t="s">
        <v>171</v>
      </c>
      <c r="G114" s="3" t="s">
        <v>172</v>
      </c>
      <c r="H114" s="3" t="s">
        <v>173</v>
      </c>
      <c r="I114" s="22"/>
      <c r="J114" s="24"/>
      <c r="K114" s="24"/>
      <c r="L114" s="22"/>
    </row>
    <row r="115" spans="1:12" x14ac:dyDescent="0.25">
      <c r="A115" s="3" t="s">
        <v>167</v>
      </c>
      <c r="B115" s="20"/>
      <c r="C115" s="20" t="s">
        <v>224</v>
      </c>
      <c r="D115" s="20" t="s">
        <v>225</v>
      </c>
      <c r="E115" s="3" t="s">
        <v>226</v>
      </c>
      <c r="F115" s="15" t="s">
        <v>227</v>
      </c>
      <c r="G115" s="3" t="s">
        <v>63</v>
      </c>
      <c r="H115" s="3" t="s">
        <v>64</v>
      </c>
      <c r="I115" s="20">
        <v>1178244.2514</v>
      </c>
      <c r="J115" s="23">
        <f>I115/10000</f>
        <v>117.82442513999999</v>
      </c>
      <c r="K115" s="23">
        <f>J115*0.65</f>
        <v>76.585876340999988</v>
      </c>
      <c r="L115" s="20">
        <v>77</v>
      </c>
    </row>
    <row r="116" spans="1:12" x14ac:dyDescent="0.25">
      <c r="A116" s="3" t="s">
        <v>167</v>
      </c>
      <c r="B116" s="22"/>
      <c r="C116" s="22"/>
      <c r="D116" s="22"/>
      <c r="E116" s="3" t="s">
        <v>228</v>
      </c>
      <c r="F116" s="15" t="s">
        <v>229</v>
      </c>
      <c r="G116" s="3" t="s">
        <v>230</v>
      </c>
      <c r="H116" s="3" t="s">
        <v>16</v>
      </c>
      <c r="I116" s="22"/>
      <c r="J116" s="24"/>
      <c r="K116" s="24"/>
      <c r="L116" s="22"/>
    </row>
    <row r="117" spans="1:12" x14ac:dyDescent="0.25">
      <c r="A117" s="3" t="s">
        <v>167</v>
      </c>
      <c r="B117" s="13"/>
      <c r="C117" s="13" t="s">
        <v>231</v>
      </c>
      <c r="D117" s="13" t="s">
        <v>232</v>
      </c>
      <c r="E117" s="3" t="s">
        <v>233</v>
      </c>
      <c r="F117" s="15" t="s">
        <v>234</v>
      </c>
      <c r="G117" s="3" t="s">
        <v>235</v>
      </c>
      <c r="H117" s="3" t="s">
        <v>154</v>
      </c>
      <c r="I117" s="13">
        <v>378.90989999999999</v>
      </c>
      <c r="J117" s="14">
        <f>I117/10000</f>
        <v>3.7890989999999999E-2</v>
      </c>
      <c r="K117" s="14">
        <v>1</v>
      </c>
      <c r="L117" s="13">
        <v>1</v>
      </c>
    </row>
    <row r="118" spans="1:12" x14ac:dyDescent="0.25">
      <c r="A118" s="3" t="s">
        <v>167</v>
      </c>
      <c r="C118" s="15" t="s">
        <v>236</v>
      </c>
      <c r="D118" s="15" t="s">
        <v>237</v>
      </c>
      <c r="E118" s="3" t="s">
        <v>233</v>
      </c>
      <c r="F118" s="15" t="s">
        <v>234</v>
      </c>
      <c r="G118" s="3" t="s">
        <v>235</v>
      </c>
      <c r="H118" s="3" t="s">
        <v>154</v>
      </c>
      <c r="I118" s="15">
        <v>4531.4712</v>
      </c>
      <c r="J118" s="16">
        <f>I118/10000</f>
        <v>0.45314712000000001</v>
      </c>
      <c r="K118" s="16">
        <v>1</v>
      </c>
      <c r="L118" s="15">
        <v>1</v>
      </c>
    </row>
    <row r="119" spans="1:12" x14ac:dyDescent="0.25">
      <c r="A119" s="3" t="s">
        <v>167</v>
      </c>
      <c r="B119" s="20"/>
      <c r="C119" s="20" t="s">
        <v>20</v>
      </c>
      <c r="D119" s="20" t="s">
        <v>21</v>
      </c>
      <c r="E119" s="3" t="s">
        <v>176</v>
      </c>
      <c r="F119" s="15" t="s">
        <v>177</v>
      </c>
      <c r="G119" s="3" t="s">
        <v>63</v>
      </c>
      <c r="H119" s="3" t="s">
        <v>64</v>
      </c>
      <c r="I119" s="20">
        <v>9864170.8835000005</v>
      </c>
      <c r="J119" s="23">
        <f>I119/10000</f>
        <v>986.41708835000009</v>
      </c>
      <c r="K119" s="23">
        <f>J119*0.5</f>
        <v>493.20854417500004</v>
      </c>
      <c r="L119" s="20">
        <v>493</v>
      </c>
    </row>
    <row r="120" spans="1:12" x14ac:dyDescent="0.25">
      <c r="A120" s="3" t="s">
        <v>167</v>
      </c>
      <c r="B120" s="21"/>
      <c r="C120" s="21"/>
      <c r="D120" s="21"/>
      <c r="E120" s="3" t="s">
        <v>200</v>
      </c>
      <c r="F120" s="15" t="s">
        <v>201</v>
      </c>
      <c r="G120" s="3" t="s">
        <v>63</v>
      </c>
      <c r="H120" s="3" t="s">
        <v>64</v>
      </c>
      <c r="I120" s="21"/>
      <c r="J120" s="29"/>
      <c r="K120" s="29"/>
      <c r="L120" s="21"/>
    </row>
    <row r="121" spans="1:12" x14ac:dyDescent="0.25">
      <c r="A121" s="3" t="s">
        <v>167</v>
      </c>
      <c r="B121" s="22"/>
      <c r="C121" s="22"/>
      <c r="D121" s="22"/>
      <c r="E121" s="3" t="s">
        <v>238</v>
      </c>
      <c r="F121" s="15" t="s">
        <v>239</v>
      </c>
      <c r="G121" s="3" t="s">
        <v>240</v>
      </c>
      <c r="H121" s="3" t="s">
        <v>77</v>
      </c>
      <c r="I121" s="22"/>
      <c r="J121" s="24"/>
      <c r="K121" s="24"/>
      <c r="L121" s="22"/>
    </row>
    <row r="122" spans="1:12" x14ac:dyDescent="0.25">
      <c r="A122" s="3" t="s">
        <v>167</v>
      </c>
      <c r="B122" s="20"/>
      <c r="C122" s="20" t="s">
        <v>241</v>
      </c>
      <c r="D122" s="20" t="s">
        <v>242</v>
      </c>
      <c r="E122" s="3" t="s">
        <v>176</v>
      </c>
      <c r="F122" s="15" t="s">
        <v>177</v>
      </c>
      <c r="G122" s="3" t="s">
        <v>63</v>
      </c>
      <c r="H122" s="3" t="s">
        <v>64</v>
      </c>
      <c r="I122" s="20">
        <v>16834393.463399999</v>
      </c>
      <c r="J122" s="23">
        <f>I122/10000</f>
        <v>1683.4393463399999</v>
      </c>
      <c r="K122" s="23">
        <f>J122*0.3</f>
        <v>505.03180390199998</v>
      </c>
      <c r="L122" s="20">
        <v>606</v>
      </c>
    </row>
    <row r="123" spans="1:12" x14ac:dyDescent="0.25">
      <c r="A123" s="3" t="s">
        <v>167</v>
      </c>
      <c r="B123" s="21"/>
      <c r="C123" s="21"/>
      <c r="D123" s="21"/>
      <c r="E123" s="3" t="s">
        <v>200</v>
      </c>
      <c r="F123" s="15" t="s">
        <v>201</v>
      </c>
      <c r="G123" s="3" t="s">
        <v>63</v>
      </c>
      <c r="H123" s="3" t="s">
        <v>64</v>
      </c>
      <c r="I123" s="21"/>
      <c r="J123" s="29"/>
      <c r="K123" s="29"/>
      <c r="L123" s="21"/>
    </row>
    <row r="124" spans="1:12" x14ac:dyDescent="0.25">
      <c r="A124" s="3" t="s">
        <v>167</v>
      </c>
      <c r="B124" s="21"/>
      <c r="C124" s="21"/>
      <c r="D124" s="21"/>
      <c r="E124" s="3" t="s">
        <v>170</v>
      </c>
      <c r="F124" s="15" t="s">
        <v>171</v>
      </c>
      <c r="G124" s="3" t="s">
        <v>172</v>
      </c>
      <c r="H124" s="3" t="s">
        <v>173</v>
      </c>
      <c r="I124" s="21"/>
      <c r="J124" s="29"/>
      <c r="K124" s="29"/>
      <c r="L124" s="21"/>
    </row>
    <row r="125" spans="1:12" x14ac:dyDescent="0.25">
      <c r="A125" s="3" t="s">
        <v>167</v>
      </c>
      <c r="B125" s="22"/>
      <c r="C125" s="22"/>
      <c r="D125" s="22"/>
      <c r="E125" s="3" t="s">
        <v>217</v>
      </c>
      <c r="F125" s="15" t="s">
        <v>218</v>
      </c>
      <c r="G125" s="3" t="s">
        <v>219</v>
      </c>
      <c r="H125" s="3" t="s">
        <v>77</v>
      </c>
      <c r="I125" s="22"/>
      <c r="J125" s="24"/>
      <c r="K125" s="24"/>
      <c r="L125" s="22"/>
    </row>
    <row r="126" spans="1:12" x14ac:dyDescent="0.25">
      <c r="A126" s="3" t="s">
        <v>167</v>
      </c>
      <c r="C126" s="15" t="s">
        <v>72</v>
      </c>
      <c r="D126" s="15" t="s">
        <v>73</v>
      </c>
      <c r="E126" s="3" t="s">
        <v>170</v>
      </c>
      <c r="F126" s="15" t="s">
        <v>171</v>
      </c>
      <c r="G126" s="3" t="s">
        <v>172</v>
      </c>
      <c r="H126" s="3" t="s">
        <v>173</v>
      </c>
      <c r="I126" s="15">
        <v>562246.60990000004</v>
      </c>
      <c r="J126" s="16">
        <f>I126/10000</f>
        <v>56.224660990000004</v>
      </c>
      <c r="K126" s="16">
        <v>56</v>
      </c>
      <c r="L126" s="15">
        <v>67</v>
      </c>
    </row>
    <row r="127" spans="1:12" x14ac:dyDescent="0.25">
      <c r="A127" s="3" t="s">
        <v>167</v>
      </c>
      <c r="B127" s="20"/>
      <c r="C127" s="20" t="s">
        <v>243</v>
      </c>
      <c r="D127" s="20" t="s">
        <v>244</v>
      </c>
      <c r="E127" s="3" t="s">
        <v>176</v>
      </c>
      <c r="F127" s="15" t="s">
        <v>177</v>
      </c>
      <c r="G127" s="3" t="s">
        <v>63</v>
      </c>
      <c r="H127" s="3" t="s">
        <v>64</v>
      </c>
      <c r="I127" s="20">
        <v>243188.94529999999</v>
      </c>
      <c r="J127" s="23">
        <f>I127/10000</f>
        <v>24.318894529999998</v>
      </c>
      <c r="K127" s="23">
        <v>24</v>
      </c>
      <c r="L127" s="20">
        <v>29</v>
      </c>
    </row>
    <row r="128" spans="1:12" x14ac:dyDescent="0.25">
      <c r="A128" s="3" t="s">
        <v>167</v>
      </c>
      <c r="B128" s="21"/>
      <c r="C128" s="21"/>
      <c r="D128" s="21"/>
      <c r="E128" s="3" t="s">
        <v>226</v>
      </c>
      <c r="F128" s="15" t="s">
        <v>227</v>
      </c>
      <c r="G128" s="3" t="s">
        <v>63</v>
      </c>
      <c r="H128" s="3" t="s">
        <v>64</v>
      </c>
      <c r="I128" s="21"/>
      <c r="J128" s="29"/>
      <c r="K128" s="29"/>
      <c r="L128" s="21"/>
    </row>
    <row r="129" spans="1:12" x14ac:dyDescent="0.25">
      <c r="A129" s="3" t="s">
        <v>167</v>
      </c>
      <c r="B129" s="22"/>
      <c r="C129" s="22"/>
      <c r="D129" s="22"/>
      <c r="E129" s="3" t="s">
        <v>155</v>
      </c>
      <c r="F129" s="15" t="s">
        <v>156</v>
      </c>
      <c r="G129" s="3" t="s">
        <v>157</v>
      </c>
      <c r="H129" s="3" t="s">
        <v>16</v>
      </c>
      <c r="I129" s="22"/>
      <c r="J129" s="24"/>
      <c r="K129" s="24"/>
      <c r="L129" s="22"/>
    </row>
    <row r="130" spans="1:12" x14ac:dyDescent="0.25">
      <c r="A130" s="3" t="s">
        <v>167</v>
      </c>
      <c r="B130" s="20"/>
      <c r="C130" s="20" t="s">
        <v>245</v>
      </c>
      <c r="D130" s="20" t="s">
        <v>246</v>
      </c>
      <c r="E130" s="3" t="s">
        <v>155</v>
      </c>
      <c r="F130" s="15" t="s">
        <v>156</v>
      </c>
      <c r="G130" s="3" t="s">
        <v>157</v>
      </c>
      <c r="H130" s="3" t="s">
        <v>16</v>
      </c>
      <c r="I130" s="20">
        <v>154438.63939999999</v>
      </c>
      <c r="J130" s="23">
        <f>I130/10000</f>
        <v>15.443863939999998</v>
      </c>
      <c r="K130" s="23">
        <v>15</v>
      </c>
      <c r="L130" s="20">
        <v>15</v>
      </c>
    </row>
    <row r="131" spans="1:12" x14ac:dyDescent="0.25">
      <c r="A131" s="3" t="s">
        <v>167</v>
      </c>
      <c r="B131" s="22"/>
      <c r="C131" s="22"/>
      <c r="D131" s="22"/>
      <c r="E131" s="3" t="s">
        <v>146</v>
      </c>
      <c r="F131" s="15" t="s">
        <v>147</v>
      </c>
      <c r="G131" s="3" t="s">
        <v>148</v>
      </c>
      <c r="H131" s="3" t="s">
        <v>16</v>
      </c>
      <c r="I131" s="22"/>
      <c r="J131" s="24"/>
      <c r="K131" s="24"/>
      <c r="L131" s="22"/>
    </row>
    <row r="132" spans="1:12" x14ac:dyDescent="0.25">
      <c r="A132" s="3" t="s">
        <v>167</v>
      </c>
      <c r="B132" s="20" t="s">
        <v>78</v>
      </c>
      <c r="C132" s="13" t="s">
        <v>22</v>
      </c>
      <c r="D132" s="20" t="s">
        <v>23</v>
      </c>
      <c r="E132" s="3" t="s">
        <v>200</v>
      </c>
      <c r="F132" s="15" t="s">
        <v>201</v>
      </c>
      <c r="G132" s="3" t="s">
        <v>63</v>
      </c>
      <c r="H132" s="3" t="s">
        <v>64</v>
      </c>
      <c r="I132" s="20">
        <v>4138459.1190999998</v>
      </c>
      <c r="J132" s="23">
        <f>I132/10000</f>
        <v>413.84591190999998</v>
      </c>
      <c r="K132" s="23">
        <f>J132*0.5</f>
        <v>206.92295595499999</v>
      </c>
      <c r="L132" s="20">
        <v>207</v>
      </c>
    </row>
    <row r="133" spans="1:12" x14ac:dyDescent="0.25">
      <c r="A133" s="3" t="s">
        <v>167</v>
      </c>
      <c r="B133" s="21"/>
      <c r="C133" s="12"/>
      <c r="D133" s="22"/>
      <c r="E133" s="3" t="s">
        <v>155</v>
      </c>
      <c r="F133" s="15" t="s">
        <v>156</v>
      </c>
      <c r="G133" s="3" t="s">
        <v>157</v>
      </c>
      <c r="H133" s="3" t="s">
        <v>16</v>
      </c>
      <c r="I133" s="21"/>
      <c r="J133" s="29"/>
      <c r="K133" s="29"/>
      <c r="L133" s="21"/>
    </row>
    <row r="134" spans="1:12" x14ac:dyDescent="0.25">
      <c r="A134" s="3" t="s">
        <v>167</v>
      </c>
      <c r="B134" s="22"/>
      <c r="C134" s="15" t="s">
        <v>79</v>
      </c>
      <c r="D134" s="15" t="s">
        <v>23</v>
      </c>
      <c r="E134" s="3" t="s">
        <v>193</v>
      </c>
      <c r="F134" s="15" t="s">
        <v>194</v>
      </c>
      <c r="G134" s="3" t="s">
        <v>195</v>
      </c>
      <c r="H134" s="3" t="s">
        <v>101</v>
      </c>
      <c r="I134" s="22"/>
      <c r="J134" s="24"/>
      <c r="K134" s="24"/>
      <c r="L134" s="22"/>
    </row>
    <row r="135" spans="1:12" x14ac:dyDescent="0.25">
      <c r="A135" s="3" t="s">
        <v>167</v>
      </c>
      <c r="C135" s="15" t="s">
        <v>247</v>
      </c>
      <c r="D135" s="15" t="s">
        <v>248</v>
      </c>
      <c r="E135" s="3" t="s">
        <v>182</v>
      </c>
      <c r="F135" s="15" t="s">
        <v>183</v>
      </c>
      <c r="G135" s="3" t="s">
        <v>184</v>
      </c>
      <c r="H135" s="3" t="s">
        <v>173</v>
      </c>
      <c r="I135" s="15">
        <v>69771.558900000004</v>
      </c>
      <c r="J135" s="16">
        <f>I135/10000</f>
        <v>6.9771558900000006</v>
      </c>
      <c r="K135" s="16">
        <v>7</v>
      </c>
      <c r="L135" s="15">
        <v>8</v>
      </c>
    </row>
    <row r="136" spans="1:12" x14ac:dyDescent="0.25">
      <c r="A136" s="3" t="s">
        <v>167</v>
      </c>
      <c r="C136" s="15" t="s">
        <v>249</v>
      </c>
      <c r="D136" s="15" t="s">
        <v>250</v>
      </c>
      <c r="E136" s="3" t="s">
        <v>228</v>
      </c>
      <c r="F136" s="15" t="s">
        <v>229</v>
      </c>
      <c r="G136" s="3" t="s">
        <v>230</v>
      </c>
      <c r="H136" s="3" t="s">
        <v>16</v>
      </c>
      <c r="I136" s="15">
        <v>10036.318499999999</v>
      </c>
      <c r="J136" s="16">
        <f>I136/10000</f>
        <v>1.0036318499999999</v>
      </c>
      <c r="K136" s="16">
        <v>1</v>
      </c>
      <c r="L136" s="15">
        <v>1</v>
      </c>
    </row>
    <row r="137" spans="1:12" x14ac:dyDescent="0.25">
      <c r="A137" s="3" t="s">
        <v>167</v>
      </c>
      <c r="C137" s="15" t="s">
        <v>251</v>
      </c>
      <c r="D137" s="15" t="s">
        <v>252</v>
      </c>
      <c r="E137" s="3" t="s">
        <v>170</v>
      </c>
      <c r="F137" s="15" t="s">
        <v>171</v>
      </c>
      <c r="G137" s="3" t="s">
        <v>172</v>
      </c>
      <c r="H137" s="3" t="s">
        <v>173</v>
      </c>
      <c r="I137" s="15">
        <v>20974.041399999998</v>
      </c>
      <c r="J137" s="16">
        <f>I137/10000</f>
        <v>2.0974041399999996</v>
      </c>
      <c r="K137" s="16">
        <v>2</v>
      </c>
      <c r="L137" s="15">
        <v>2</v>
      </c>
    </row>
    <row r="138" spans="1:12" x14ac:dyDescent="0.25">
      <c r="A138" s="3" t="s">
        <v>167</v>
      </c>
      <c r="B138" s="20"/>
      <c r="C138" s="20" t="s">
        <v>84</v>
      </c>
      <c r="D138" s="20" t="s">
        <v>85</v>
      </c>
      <c r="E138" s="3" t="s">
        <v>228</v>
      </c>
      <c r="F138" s="15" t="s">
        <v>229</v>
      </c>
      <c r="G138" s="3" t="s">
        <v>230</v>
      </c>
      <c r="H138" s="3" t="s">
        <v>16</v>
      </c>
      <c r="I138" s="20">
        <v>1174694.0204</v>
      </c>
      <c r="J138" s="23">
        <f>I138/10000</f>
        <v>117.46940204000001</v>
      </c>
      <c r="K138" s="23">
        <f>J138*0.65</f>
        <v>76.355111325999999</v>
      </c>
      <c r="L138" s="20">
        <v>76</v>
      </c>
    </row>
    <row r="139" spans="1:12" x14ac:dyDescent="0.25">
      <c r="A139" s="3" t="s">
        <v>167</v>
      </c>
      <c r="B139" s="22"/>
      <c r="C139" s="22"/>
      <c r="D139" s="22"/>
      <c r="E139" s="3" t="s">
        <v>155</v>
      </c>
      <c r="F139" s="15" t="s">
        <v>156</v>
      </c>
      <c r="G139" s="3" t="s">
        <v>157</v>
      </c>
      <c r="H139" s="3" t="s">
        <v>16</v>
      </c>
      <c r="I139" s="22"/>
      <c r="J139" s="24"/>
      <c r="K139" s="24"/>
      <c r="L139" s="22"/>
    </row>
    <row r="140" spans="1:12" x14ac:dyDescent="0.25">
      <c r="A140" s="3" t="s">
        <v>167</v>
      </c>
      <c r="B140" s="13"/>
      <c r="C140" s="13" t="s">
        <v>86</v>
      </c>
      <c r="D140" s="13" t="s">
        <v>87</v>
      </c>
      <c r="E140" s="3" t="s">
        <v>155</v>
      </c>
      <c r="F140" s="15" t="s">
        <v>156</v>
      </c>
      <c r="G140" s="3" t="s">
        <v>157</v>
      </c>
      <c r="H140" s="3" t="s">
        <v>16</v>
      </c>
      <c r="I140" s="13">
        <v>10017.808499999999</v>
      </c>
      <c r="J140" s="14">
        <f>I140/10000</f>
        <v>1.0017808499999998</v>
      </c>
      <c r="K140" s="14">
        <v>1</v>
      </c>
      <c r="L140" s="13">
        <v>1</v>
      </c>
    </row>
    <row r="141" spans="1:12" x14ac:dyDescent="0.25">
      <c r="A141" s="3" t="s">
        <v>167</v>
      </c>
      <c r="B141" s="20"/>
      <c r="C141" s="20" t="s">
        <v>88</v>
      </c>
      <c r="D141" s="20" t="s">
        <v>89</v>
      </c>
      <c r="E141" s="3" t="s">
        <v>182</v>
      </c>
      <c r="F141" s="15" t="s">
        <v>183</v>
      </c>
      <c r="G141" s="3" t="s">
        <v>184</v>
      </c>
      <c r="H141" s="3" t="s">
        <v>173</v>
      </c>
      <c r="I141" s="20">
        <v>88220.0236</v>
      </c>
      <c r="J141" s="23">
        <f>I141/10000</f>
        <v>8.8220023600000008</v>
      </c>
      <c r="K141" s="23">
        <v>9</v>
      </c>
      <c r="L141" s="20">
        <v>11</v>
      </c>
    </row>
    <row r="142" spans="1:12" x14ac:dyDescent="0.25">
      <c r="A142" s="3" t="s">
        <v>167</v>
      </c>
      <c r="B142" s="22"/>
      <c r="C142" s="22"/>
      <c r="D142" s="22"/>
      <c r="E142" s="3" t="s">
        <v>170</v>
      </c>
      <c r="F142" s="15" t="s">
        <v>171</v>
      </c>
      <c r="G142" s="3" t="s">
        <v>172</v>
      </c>
      <c r="H142" s="3" t="s">
        <v>173</v>
      </c>
      <c r="I142" s="22"/>
      <c r="J142" s="24"/>
      <c r="K142" s="24"/>
      <c r="L142" s="22"/>
    </row>
    <row r="143" spans="1:12" x14ac:dyDescent="0.25">
      <c r="A143" s="3" t="s">
        <v>167</v>
      </c>
      <c r="B143" s="20"/>
      <c r="C143" s="20" t="s">
        <v>26</v>
      </c>
      <c r="D143" s="20" t="s">
        <v>27</v>
      </c>
      <c r="E143" s="3" t="s">
        <v>176</v>
      </c>
      <c r="F143" s="15" t="s">
        <v>177</v>
      </c>
      <c r="G143" s="3" t="s">
        <v>63</v>
      </c>
      <c r="H143" s="3" t="s">
        <v>64</v>
      </c>
      <c r="I143" s="20">
        <v>420109.72120000003</v>
      </c>
      <c r="J143" s="23">
        <f>I143/10000</f>
        <v>42.010972120000005</v>
      </c>
      <c r="K143" s="23">
        <v>42</v>
      </c>
      <c r="L143" s="20">
        <v>50</v>
      </c>
    </row>
    <row r="144" spans="1:12" x14ac:dyDescent="0.25">
      <c r="A144" s="3" t="s">
        <v>167</v>
      </c>
      <c r="B144" s="21"/>
      <c r="C144" s="21"/>
      <c r="D144" s="21"/>
      <c r="E144" s="3" t="s">
        <v>200</v>
      </c>
      <c r="F144" s="15" t="s">
        <v>201</v>
      </c>
      <c r="G144" s="3" t="s">
        <v>63</v>
      </c>
      <c r="H144" s="3" t="s">
        <v>64</v>
      </c>
      <c r="I144" s="21"/>
      <c r="J144" s="29"/>
      <c r="K144" s="29"/>
      <c r="L144" s="21"/>
    </row>
    <row r="145" spans="1:12" x14ac:dyDescent="0.25">
      <c r="A145" s="3" t="s">
        <v>167</v>
      </c>
      <c r="B145" s="21"/>
      <c r="C145" s="21"/>
      <c r="D145" s="21"/>
      <c r="E145" s="3" t="s">
        <v>182</v>
      </c>
      <c r="F145" s="15" t="s">
        <v>183</v>
      </c>
      <c r="G145" s="3" t="s">
        <v>184</v>
      </c>
      <c r="H145" s="3" t="s">
        <v>173</v>
      </c>
      <c r="I145" s="21"/>
      <c r="J145" s="29"/>
      <c r="K145" s="29"/>
      <c r="L145" s="21"/>
    </row>
    <row r="146" spans="1:12" x14ac:dyDescent="0.25">
      <c r="A146" s="3" t="s">
        <v>167</v>
      </c>
      <c r="B146" s="21"/>
      <c r="C146" s="21"/>
      <c r="D146" s="21"/>
      <c r="E146" s="3" t="s">
        <v>170</v>
      </c>
      <c r="F146" s="15" t="s">
        <v>171</v>
      </c>
      <c r="G146" s="3" t="s">
        <v>172</v>
      </c>
      <c r="H146" s="3" t="s">
        <v>173</v>
      </c>
      <c r="I146" s="21"/>
      <c r="J146" s="29"/>
      <c r="K146" s="29"/>
      <c r="L146" s="21"/>
    </row>
    <row r="147" spans="1:12" x14ac:dyDescent="0.25">
      <c r="A147" s="3" t="s">
        <v>167</v>
      </c>
      <c r="B147" s="21"/>
      <c r="C147" s="21"/>
      <c r="D147" s="21"/>
      <c r="E147" s="3" t="s">
        <v>212</v>
      </c>
      <c r="F147" s="15" t="s">
        <v>63</v>
      </c>
      <c r="G147" s="3" t="s">
        <v>213</v>
      </c>
      <c r="H147" s="3" t="s">
        <v>214</v>
      </c>
      <c r="I147" s="21"/>
      <c r="J147" s="29"/>
      <c r="K147" s="29"/>
      <c r="L147" s="21"/>
    </row>
    <row r="148" spans="1:12" x14ac:dyDescent="0.25">
      <c r="A148" s="3" t="s">
        <v>167</v>
      </c>
      <c r="B148" s="22"/>
      <c r="C148" s="22"/>
      <c r="D148" s="22"/>
      <c r="E148" s="3" t="s">
        <v>151</v>
      </c>
      <c r="F148" s="15" t="s">
        <v>152</v>
      </c>
      <c r="G148" s="3" t="s">
        <v>153</v>
      </c>
      <c r="H148" s="3" t="s">
        <v>154</v>
      </c>
      <c r="I148" s="22"/>
      <c r="J148" s="24"/>
      <c r="K148" s="24"/>
      <c r="L148" s="22"/>
    </row>
    <row r="149" spans="1:12" x14ac:dyDescent="0.25">
      <c r="A149" s="3" t="s">
        <v>167</v>
      </c>
      <c r="B149" s="20" t="s">
        <v>253</v>
      </c>
      <c r="C149" s="20" t="s">
        <v>254</v>
      </c>
      <c r="D149" s="20" t="s">
        <v>255</v>
      </c>
      <c r="E149" s="3" t="s">
        <v>176</v>
      </c>
      <c r="F149" s="15" t="s">
        <v>177</v>
      </c>
      <c r="G149" s="3" t="s">
        <v>63</v>
      </c>
      <c r="H149" s="3" t="s">
        <v>64</v>
      </c>
      <c r="I149" s="20">
        <v>6515408.3523000004</v>
      </c>
      <c r="J149" s="23">
        <f>I149/10000</f>
        <v>651.54083523000008</v>
      </c>
      <c r="K149" s="23">
        <f>J149*0.5</f>
        <v>325.77041761500004</v>
      </c>
      <c r="L149" s="20">
        <v>326</v>
      </c>
    </row>
    <row r="150" spans="1:12" x14ac:dyDescent="0.25">
      <c r="A150" s="3" t="s">
        <v>167</v>
      </c>
      <c r="B150" s="21"/>
      <c r="C150" s="22"/>
      <c r="D150" s="22"/>
      <c r="E150" s="3" t="s">
        <v>155</v>
      </c>
      <c r="F150" s="15" t="s">
        <v>156</v>
      </c>
      <c r="G150" s="3" t="s">
        <v>157</v>
      </c>
      <c r="H150" s="3" t="s">
        <v>16</v>
      </c>
      <c r="I150" s="22"/>
      <c r="J150" s="29"/>
      <c r="K150" s="29"/>
      <c r="L150" s="21"/>
    </row>
    <row r="151" spans="1:12" x14ac:dyDescent="0.25">
      <c r="A151" s="3" t="s">
        <v>167</v>
      </c>
      <c r="B151" s="20" t="s">
        <v>125</v>
      </c>
      <c r="C151" s="20" t="s">
        <v>256</v>
      </c>
      <c r="D151" s="20" t="s">
        <v>127</v>
      </c>
      <c r="E151" s="3" t="s">
        <v>196</v>
      </c>
      <c r="F151" s="15" t="s">
        <v>197</v>
      </c>
      <c r="G151" s="3" t="s">
        <v>63</v>
      </c>
      <c r="H151" s="3" t="s">
        <v>64</v>
      </c>
      <c r="I151" s="20">
        <v>31981.394499999999</v>
      </c>
      <c r="J151" s="30">
        <f>I151/10000</f>
        <v>3.1981394499999998</v>
      </c>
      <c r="K151" s="30">
        <v>3</v>
      </c>
      <c r="L151" s="20">
        <v>58</v>
      </c>
    </row>
    <row r="152" spans="1:12" x14ac:dyDescent="0.25">
      <c r="A152" s="3" t="s">
        <v>167</v>
      </c>
      <c r="B152" s="21"/>
      <c r="C152" s="21"/>
      <c r="D152" s="21"/>
      <c r="E152" s="3" t="s">
        <v>176</v>
      </c>
      <c r="F152" s="15" t="s">
        <v>177</v>
      </c>
      <c r="G152" s="3" t="s">
        <v>63</v>
      </c>
      <c r="H152" s="3" t="s">
        <v>64</v>
      </c>
      <c r="I152" s="21"/>
      <c r="J152" s="30"/>
      <c r="K152" s="30"/>
      <c r="L152" s="21"/>
    </row>
    <row r="153" spans="1:12" x14ac:dyDescent="0.25">
      <c r="A153" s="3" t="s">
        <v>167</v>
      </c>
      <c r="B153" s="21"/>
      <c r="C153" s="21"/>
      <c r="D153" s="21"/>
      <c r="E153" s="3" t="s">
        <v>226</v>
      </c>
      <c r="F153" s="15" t="s">
        <v>227</v>
      </c>
      <c r="G153" s="3" t="s">
        <v>63</v>
      </c>
      <c r="H153" s="3" t="s">
        <v>64</v>
      </c>
      <c r="I153" s="21"/>
      <c r="J153" s="30"/>
      <c r="K153" s="30"/>
      <c r="L153" s="21"/>
    </row>
    <row r="154" spans="1:12" x14ac:dyDescent="0.25">
      <c r="A154" s="3" t="s">
        <v>167</v>
      </c>
      <c r="B154" s="22"/>
      <c r="C154" s="22"/>
      <c r="D154" s="22"/>
      <c r="E154" s="3" t="s">
        <v>257</v>
      </c>
      <c r="F154" s="15" t="s">
        <v>258</v>
      </c>
      <c r="G154" s="3" t="s">
        <v>259</v>
      </c>
      <c r="H154" s="3" t="s">
        <v>77</v>
      </c>
      <c r="I154" s="22"/>
      <c r="J154" s="30"/>
      <c r="K154" s="30"/>
      <c r="L154" s="22"/>
    </row>
    <row r="155" spans="1:12" x14ac:dyDescent="0.25">
      <c r="A155" s="3" t="s">
        <v>167</v>
      </c>
      <c r="B155" s="20" t="s">
        <v>41</v>
      </c>
      <c r="C155" s="15" t="s">
        <v>260</v>
      </c>
      <c r="D155" s="15" t="s">
        <v>261</v>
      </c>
      <c r="E155" s="3" t="s">
        <v>146</v>
      </c>
      <c r="F155" s="15" t="s">
        <v>147</v>
      </c>
      <c r="G155" s="3" t="s">
        <v>148</v>
      </c>
      <c r="H155" s="3" t="s">
        <v>16</v>
      </c>
      <c r="I155" s="20">
        <v>50246568.616499998</v>
      </c>
      <c r="J155" s="23">
        <f>I155/10000</f>
        <v>5024.6568616499999</v>
      </c>
      <c r="K155" s="23">
        <f>J155*0.3</f>
        <v>1507.397058495</v>
      </c>
      <c r="L155" s="20">
        <v>1507</v>
      </c>
    </row>
    <row r="156" spans="1:12" x14ac:dyDescent="0.25">
      <c r="A156" s="3" t="s">
        <v>167</v>
      </c>
      <c r="B156" s="21"/>
      <c r="C156" s="20" t="s">
        <v>42</v>
      </c>
      <c r="D156" s="20" t="s">
        <v>43</v>
      </c>
      <c r="E156" s="3" t="s">
        <v>155</v>
      </c>
      <c r="F156" s="15" t="s">
        <v>156</v>
      </c>
      <c r="G156" s="3" t="s">
        <v>157</v>
      </c>
      <c r="H156" s="3" t="s">
        <v>16</v>
      </c>
      <c r="I156" s="21"/>
      <c r="J156" s="29"/>
      <c r="K156" s="29"/>
      <c r="L156" s="21"/>
    </row>
    <row r="157" spans="1:12" x14ac:dyDescent="0.25">
      <c r="A157" s="3" t="s">
        <v>167</v>
      </c>
      <c r="B157" s="21"/>
      <c r="C157" s="21"/>
      <c r="D157" s="21"/>
      <c r="E157" s="3" t="s">
        <v>182</v>
      </c>
      <c r="F157" s="15" t="s">
        <v>183</v>
      </c>
      <c r="G157" s="3" t="s">
        <v>184</v>
      </c>
      <c r="H157" s="3" t="s">
        <v>173</v>
      </c>
      <c r="I157" s="21"/>
      <c r="J157" s="29"/>
      <c r="K157" s="29"/>
      <c r="L157" s="21"/>
    </row>
    <row r="158" spans="1:12" x14ac:dyDescent="0.25">
      <c r="A158" s="3" t="s">
        <v>167</v>
      </c>
      <c r="B158" s="21"/>
      <c r="C158" s="21"/>
      <c r="D158" s="21"/>
      <c r="E158" s="3" t="s">
        <v>170</v>
      </c>
      <c r="F158" s="15" t="s">
        <v>171</v>
      </c>
      <c r="G158" s="3" t="s">
        <v>172</v>
      </c>
      <c r="H158" s="3" t="s">
        <v>173</v>
      </c>
      <c r="I158" s="21"/>
      <c r="J158" s="29"/>
      <c r="K158" s="29"/>
      <c r="L158" s="21"/>
    </row>
    <row r="159" spans="1:12" x14ac:dyDescent="0.25">
      <c r="A159" s="3" t="s">
        <v>167</v>
      </c>
      <c r="B159" s="21"/>
      <c r="C159" s="22"/>
      <c r="D159" s="22"/>
      <c r="E159" s="3" t="s">
        <v>151</v>
      </c>
      <c r="F159" s="15" t="s">
        <v>152</v>
      </c>
      <c r="G159" s="3" t="s">
        <v>153</v>
      </c>
      <c r="H159" s="3" t="s">
        <v>154</v>
      </c>
      <c r="I159" s="21"/>
      <c r="J159" s="29"/>
      <c r="K159" s="29"/>
      <c r="L159" s="21"/>
    </row>
    <row r="160" spans="1:12" x14ac:dyDescent="0.25">
      <c r="A160" s="3" t="s">
        <v>167</v>
      </c>
      <c r="B160" s="21"/>
      <c r="C160" s="20" t="s">
        <v>44</v>
      </c>
      <c r="D160" s="20" t="s">
        <v>45</v>
      </c>
      <c r="E160" s="3" t="s">
        <v>196</v>
      </c>
      <c r="F160" s="15" t="s">
        <v>197</v>
      </c>
      <c r="G160" s="3" t="s">
        <v>63</v>
      </c>
      <c r="H160" s="3" t="s">
        <v>64</v>
      </c>
      <c r="I160" s="21"/>
      <c r="J160" s="29"/>
      <c r="K160" s="29"/>
      <c r="L160" s="21"/>
    </row>
    <row r="161" spans="1:12" x14ac:dyDescent="0.25">
      <c r="A161" s="3" t="s">
        <v>167</v>
      </c>
      <c r="B161" s="21"/>
      <c r="C161" s="21"/>
      <c r="D161" s="21"/>
      <c r="E161" s="3" t="s">
        <v>178</v>
      </c>
      <c r="F161" s="15" t="s">
        <v>179</v>
      </c>
      <c r="G161" s="3" t="s">
        <v>63</v>
      </c>
      <c r="H161" s="3" t="s">
        <v>64</v>
      </c>
      <c r="I161" s="21"/>
      <c r="J161" s="29"/>
      <c r="K161" s="29"/>
      <c r="L161" s="21"/>
    </row>
    <row r="162" spans="1:12" x14ac:dyDescent="0.25">
      <c r="A162" s="3" t="s">
        <v>167</v>
      </c>
      <c r="B162" s="21"/>
      <c r="C162" s="21"/>
      <c r="D162" s="21"/>
      <c r="E162" s="3" t="s">
        <v>180</v>
      </c>
      <c r="F162" s="15" t="s">
        <v>181</v>
      </c>
      <c r="G162" s="3" t="s">
        <v>63</v>
      </c>
      <c r="H162" s="3" t="s">
        <v>64</v>
      </c>
      <c r="I162" s="21"/>
      <c r="J162" s="29"/>
      <c r="K162" s="29"/>
      <c r="L162" s="21"/>
    </row>
    <row r="163" spans="1:12" x14ac:dyDescent="0.25">
      <c r="A163" s="3" t="s">
        <v>167</v>
      </c>
      <c r="B163" s="21"/>
      <c r="C163" s="21"/>
      <c r="D163" s="21"/>
      <c r="E163" s="3" t="s">
        <v>226</v>
      </c>
      <c r="F163" s="15" t="s">
        <v>227</v>
      </c>
      <c r="G163" s="3" t="s">
        <v>63</v>
      </c>
      <c r="H163" s="3" t="s">
        <v>64</v>
      </c>
      <c r="I163" s="21"/>
      <c r="J163" s="29"/>
      <c r="K163" s="29"/>
      <c r="L163" s="21"/>
    </row>
    <row r="164" spans="1:12" x14ac:dyDescent="0.25">
      <c r="A164" s="3" t="s">
        <v>167</v>
      </c>
      <c r="B164" s="21"/>
      <c r="C164" s="21"/>
      <c r="D164" s="21"/>
      <c r="E164" s="3" t="s">
        <v>155</v>
      </c>
      <c r="F164" s="15" t="s">
        <v>156</v>
      </c>
      <c r="G164" s="3" t="s">
        <v>157</v>
      </c>
      <c r="H164" s="3" t="s">
        <v>16</v>
      </c>
      <c r="I164" s="21"/>
      <c r="J164" s="29"/>
      <c r="K164" s="29"/>
      <c r="L164" s="21"/>
    </row>
    <row r="165" spans="1:12" x14ac:dyDescent="0.25">
      <c r="A165" s="3" t="s">
        <v>167</v>
      </c>
      <c r="B165" s="21"/>
      <c r="C165" s="21"/>
      <c r="D165" s="21"/>
      <c r="E165" s="3" t="s">
        <v>182</v>
      </c>
      <c r="F165" s="15" t="s">
        <v>183</v>
      </c>
      <c r="G165" s="3" t="s">
        <v>184</v>
      </c>
      <c r="H165" s="3" t="s">
        <v>173</v>
      </c>
      <c r="I165" s="21"/>
      <c r="J165" s="29"/>
      <c r="K165" s="29"/>
      <c r="L165" s="21"/>
    </row>
    <row r="166" spans="1:12" x14ac:dyDescent="0.25">
      <c r="A166" s="3" t="s">
        <v>167</v>
      </c>
      <c r="B166" s="21"/>
      <c r="C166" s="21"/>
      <c r="D166" s="21"/>
      <c r="E166" s="3" t="s">
        <v>170</v>
      </c>
      <c r="F166" s="15" t="s">
        <v>171</v>
      </c>
      <c r="G166" s="3" t="s">
        <v>172</v>
      </c>
      <c r="H166" s="3" t="s">
        <v>173</v>
      </c>
      <c r="I166" s="21"/>
      <c r="J166" s="29"/>
      <c r="K166" s="29"/>
      <c r="L166" s="21"/>
    </row>
    <row r="167" spans="1:12" x14ac:dyDescent="0.25">
      <c r="A167" s="3" t="s">
        <v>167</v>
      </c>
      <c r="B167" s="21"/>
      <c r="C167" s="22"/>
      <c r="D167" s="22"/>
      <c r="E167" s="3" t="s">
        <v>74</v>
      </c>
      <c r="F167" s="15" t="s">
        <v>75</v>
      </c>
      <c r="G167" s="3" t="s">
        <v>76</v>
      </c>
      <c r="H167" s="3" t="s">
        <v>77</v>
      </c>
      <c r="I167" s="21"/>
      <c r="J167" s="29"/>
      <c r="K167" s="29"/>
      <c r="L167" s="21"/>
    </row>
    <row r="168" spans="1:12" x14ac:dyDescent="0.25">
      <c r="A168" s="3" t="s">
        <v>167</v>
      </c>
      <c r="B168" s="21"/>
      <c r="C168" s="21"/>
      <c r="D168" s="21" t="s">
        <v>419</v>
      </c>
      <c r="E168" s="3" t="s">
        <v>187</v>
      </c>
      <c r="F168" s="15" t="s">
        <v>188</v>
      </c>
      <c r="G168" s="3" t="s">
        <v>189</v>
      </c>
      <c r="H168" s="3" t="s">
        <v>101</v>
      </c>
      <c r="I168" s="21"/>
      <c r="J168" s="29"/>
      <c r="K168" s="29"/>
      <c r="L168" s="21"/>
    </row>
    <row r="169" spans="1:12" x14ac:dyDescent="0.25">
      <c r="A169" s="3" t="s">
        <v>167</v>
      </c>
      <c r="B169" s="21"/>
      <c r="C169" s="21"/>
      <c r="D169" s="21"/>
      <c r="E169" s="3" t="s">
        <v>262</v>
      </c>
      <c r="F169" s="15" t="s">
        <v>263</v>
      </c>
      <c r="G169" s="3" t="s">
        <v>264</v>
      </c>
      <c r="H169" s="3" t="s">
        <v>101</v>
      </c>
      <c r="I169" s="21"/>
      <c r="J169" s="29"/>
      <c r="K169" s="29"/>
      <c r="L169" s="21"/>
    </row>
    <row r="170" spans="1:12" x14ac:dyDescent="0.25">
      <c r="A170" s="3" t="s">
        <v>167</v>
      </c>
      <c r="B170" s="21"/>
      <c r="C170" s="21"/>
      <c r="D170" s="21"/>
      <c r="E170" s="3" t="s">
        <v>265</v>
      </c>
      <c r="F170" s="15" t="s">
        <v>266</v>
      </c>
      <c r="G170" s="3" t="s">
        <v>267</v>
      </c>
      <c r="H170" s="3" t="s">
        <v>101</v>
      </c>
      <c r="I170" s="21"/>
      <c r="J170" s="29"/>
      <c r="K170" s="29"/>
      <c r="L170" s="21"/>
    </row>
    <row r="171" spans="1:12" x14ac:dyDescent="0.25">
      <c r="A171" s="3" t="s">
        <v>167</v>
      </c>
      <c r="B171" s="21"/>
      <c r="C171" s="21"/>
      <c r="D171" s="21"/>
      <c r="E171" s="3" t="s">
        <v>190</v>
      </c>
      <c r="F171" s="15" t="s">
        <v>191</v>
      </c>
      <c r="G171" s="3" t="s">
        <v>192</v>
      </c>
      <c r="H171" s="3" t="s">
        <v>101</v>
      </c>
      <c r="I171" s="21"/>
      <c r="J171" s="29"/>
      <c r="K171" s="29"/>
      <c r="L171" s="21"/>
    </row>
    <row r="172" spans="1:12" x14ac:dyDescent="0.25">
      <c r="A172" s="3" t="s">
        <v>167</v>
      </c>
      <c r="B172" s="21"/>
      <c r="C172" s="21"/>
      <c r="D172" s="21"/>
      <c r="E172" s="3" t="s">
        <v>422</v>
      </c>
      <c r="F172" s="15" t="s">
        <v>420</v>
      </c>
      <c r="G172" s="3" t="s">
        <v>421</v>
      </c>
      <c r="H172" s="3" t="s">
        <v>101</v>
      </c>
      <c r="I172" s="21"/>
      <c r="J172" s="29"/>
      <c r="K172" s="29"/>
      <c r="L172" s="21"/>
    </row>
    <row r="173" spans="1:12" x14ac:dyDescent="0.25">
      <c r="A173" s="3" t="s">
        <v>167</v>
      </c>
      <c r="B173" s="21"/>
      <c r="C173" s="21"/>
      <c r="D173" s="21"/>
      <c r="E173" s="3" t="s">
        <v>193</v>
      </c>
      <c r="F173" s="15" t="s">
        <v>194</v>
      </c>
      <c r="G173" s="3" t="s">
        <v>195</v>
      </c>
      <c r="H173" s="3" t="s">
        <v>101</v>
      </c>
      <c r="I173" s="21"/>
      <c r="J173" s="29"/>
      <c r="K173" s="29"/>
      <c r="L173" s="21"/>
    </row>
    <row r="174" spans="1:12" x14ac:dyDescent="0.25">
      <c r="A174" s="3" t="s">
        <v>167</v>
      </c>
      <c r="B174" s="21"/>
      <c r="C174" s="21"/>
      <c r="D174" s="21"/>
      <c r="F174" s="15" t="s">
        <v>346</v>
      </c>
      <c r="H174" s="3" t="s">
        <v>101</v>
      </c>
      <c r="I174" s="21"/>
      <c r="J174" s="29"/>
      <c r="K174" s="29"/>
      <c r="L174" s="21"/>
    </row>
    <row r="175" spans="1:12" x14ac:dyDescent="0.25">
      <c r="A175" s="3" t="s">
        <v>167</v>
      </c>
      <c r="B175" s="22"/>
      <c r="C175" s="22"/>
      <c r="D175" s="22"/>
      <c r="E175" s="3" t="s">
        <v>268</v>
      </c>
      <c r="F175" s="15" t="s">
        <v>269</v>
      </c>
      <c r="G175" s="3" t="s">
        <v>270</v>
      </c>
      <c r="H175" s="3" t="s">
        <v>101</v>
      </c>
      <c r="I175" s="22"/>
      <c r="J175" s="24"/>
      <c r="K175" s="24"/>
      <c r="L175" s="22"/>
    </row>
    <row r="176" spans="1:12" x14ac:dyDescent="0.25">
      <c r="A176" s="3" t="s">
        <v>167</v>
      </c>
      <c r="B176" s="20"/>
      <c r="C176" s="20" t="s">
        <v>94</v>
      </c>
      <c r="D176" s="20" t="s">
        <v>95</v>
      </c>
      <c r="E176" s="3" t="s">
        <v>196</v>
      </c>
      <c r="F176" s="15" t="s">
        <v>197</v>
      </c>
      <c r="G176" s="3" t="s">
        <v>63</v>
      </c>
      <c r="H176" s="3" t="s">
        <v>64</v>
      </c>
      <c r="I176" s="20">
        <v>643568.55440000002</v>
      </c>
      <c r="J176" s="23">
        <f>I176/10000</f>
        <v>64.356855440000004</v>
      </c>
      <c r="K176" s="23">
        <f>J176*0.8</f>
        <v>51.485484352000007</v>
      </c>
      <c r="L176" s="20">
        <v>62</v>
      </c>
    </row>
    <row r="177" spans="1:12" x14ac:dyDescent="0.25">
      <c r="A177" s="3" t="s">
        <v>167</v>
      </c>
      <c r="B177" s="21"/>
      <c r="C177" s="21"/>
      <c r="D177" s="21"/>
      <c r="E177" s="3" t="s">
        <v>180</v>
      </c>
      <c r="F177" s="15" t="s">
        <v>181</v>
      </c>
      <c r="G177" s="3" t="s">
        <v>63</v>
      </c>
      <c r="H177" s="3" t="s">
        <v>64</v>
      </c>
      <c r="I177" s="21"/>
      <c r="J177" s="29"/>
      <c r="K177" s="29"/>
      <c r="L177" s="21"/>
    </row>
    <row r="178" spans="1:12" x14ac:dyDescent="0.25">
      <c r="A178" s="3" t="s">
        <v>167</v>
      </c>
      <c r="B178" s="21"/>
      <c r="C178" s="21"/>
      <c r="D178" s="21"/>
      <c r="E178" s="3" t="s">
        <v>155</v>
      </c>
      <c r="F178" s="15" t="s">
        <v>156</v>
      </c>
      <c r="G178" s="3" t="s">
        <v>157</v>
      </c>
      <c r="H178" s="3" t="s">
        <v>16</v>
      </c>
      <c r="I178" s="21"/>
      <c r="J178" s="29"/>
      <c r="K178" s="29"/>
      <c r="L178" s="21"/>
    </row>
    <row r="179" spans="1:12" x14ac:dyDescent="0.25">
      <c r="A179" s="3" t="s">
        <v>167</v>
      </c>
      <c r="B179" s="21"/>
      <c r="C179" s="21"/>
      <c r="D179" s="21"/>
      <c r="E179" s="3" t="s">
        <v>146</v>
      </c>
      <c r="F179" s="15" t="s">
        <v>147</v>
      </c>
      <c r="G179" s="3" t="s">
        <v>148</v>
      </c>
      <c r="H179" s="3" t="s">
        <v>16</v>
      </c>
      <c r="I179" s="21"/>
      <c r="J179" s="29"/>
      <c r="K179" s="29"/>
      <c r="L179" s="21"/>
    </row>
    <row r="180" spans="1:12" x14ac:dyDescent="0.25">
      <c r="A180" s="3" t="s">
        <v>167</v>
      </c>
      <c r="B180" s="21"/>
      <c r="C180" s="21"/>
      <c r="D180" s="21"/>
      <c r="E180" s="3" t="s">
        <v>182</v>
      </c>
      <c r="F180" s="15" t="s">
        <v>183</v>
      </c>
      <c r="G180" s="3" t="s">
        <v>184</v>
      </c>
      <c r="H180" s="3" t="s">
        <v>173</v>
      </c>
      <c r="I180" s="21"/>
      <c r="J180" s="29"/>
      <c r="K180" s="29"/>
      <c r="L180" s="21"/>
    </row>
    <row r="181" spans="1:12" x14ac:dyDescent="0.25">
      <c r="A181" s="3" t="s">
        <v>167</v>
      </c>
      <c r="B181" s="21"/>
      <c r="C181" s="21"/>
      <c r="D181" s="21"/>
      <c r="E181" s="3" t="s">
        <v>170</v>
      </c>
      <c r="F181" s="15" t="s">
        <v>171</v>
      </c>
      <c r="G181" s="3" t="s">
        <v>172</v>
      </c>
      <c r="H181" s="3" t="s">
        <v>173</v>
      </c>
      <c r="I181" s="21"/>
      <c r="J181" s="29"/>
      <c r="K181" s="29"/>
      <c r="L181" s="21"/>
    </row>
    <row r="182" spans="1:12" x14ac:dyDescent="0.25">
      <c r="A182" s="3" t="s">
        <v>167</v>
      </c>
      <c r="B182" s="21"/>
      <c r="C182" s="21"/>
      <c r="D182" s="21"/>
      <c r="E182" s="3" t="s">
        <v>271</v>
      </c>
      <c r="F182" s="15" t="s">
        <v>272</v>
      </c>
      <c r="G182" s="3" t="s">
        <v>273</v>
      </c>
      <c r="H182" s="3" t="s">
        <v>274</v>
      </c>
      <c r="I182" s="21"/>
      <c r="J182" s="29"/>
      <c r="K182" s="29"/>
      <c r="L182" s="21"/>
    </row>
    <row r="183" spans="1:12" x14ac:dyDescent="0.25">
      <c r="A183" s="3" t="s">
        <v>167</v>
      </c>
      <c r="B183" s="21"/>
      <c r="C183" s="21"/>
      <c r="D183" s="21"/>
      <c r="E183" s="3" t="s">
        <v>275</v>
      </c>
      <c r="F183" s="15" t="s">
        <v>276</v>
      </c>
      <c r="G183" s="3" t="s">
        <v>277</v>
      </c>
      <c r="H183" s="3" t="s">
        <v>77</v>
      </c>
      <c r="I183" s="21"/>
      <c r="J183" s="29"/>
      <c r="K183" s="29"/>
      <c r="L183" s="21"/>
    </row>
    <row r="184" spans="1:12" x14ac:dyDescent="0.25">
      <c r="A184" s="3" t="s">
        <v>167</v>
      </c>
      <c r="B184" s="22"/>
      <c r="C184" s="22"/>
      <c r="D184" s="22"/>
      <c r="E184" s="3" t="s">
        <v>238</v>
      </c>
      <c r="F184" s="15" t="s">
        <v>239</v>
      </c>
      <c r="G184" s="3" t="s">
        <v>240</v>
      </c>
      <c r="H184" s="3" t="s">
        <v>77</v>
      </c>
      <c r="I184" s="22"/>
      <c r="J184" s="24"/>
      <c r="K184" s="24"/>
      <c r="L184" s="22"/>
    </row>
    <row r="185" spans="1:12" x14ac:dyDescent="0.25">
      <c r="A185" s="3" t="s">
        <v>167</v>
      </c>
      <c r="B185" s="13"/>
      <c r="C185" s="13" t="s">
        <v>28</v>
      </c>
      <c r="D185" s="13" t="s">
        <v>29</v>
      </c>
      <c r="E185" s="3" t="s">
        <v>200</v>
      </c>
      <c r="F185" s="15" t="s">
        <v>201</v>
      </c>
      <c r="G185" s="3" t="s">
        <v>63</v>
      </c>
      <c r="H185" s="3" t="s">
        <v>64</v>
      </c>
      <c r="I185" s="13">
        <v>31764.761999999999</v>
      </c>
      <c r="J185" s="14">
        <f>I185/10000</f>
        <v>3.1764761999999997</v>
      </c>
      <c r="K185" s="14">
        <v>3</v>
      </c>
      <c r="L185" s="13">
        <v>4</v>
      </c>
    </row>
    <row r="186" spans="1:12" x14ac:dyDescent="0.25">
      <c r="A186" s="3" t="s">
        <v>167</v>
      </c>
      <c r="B186" s="20"/>
      <c r="C186" s="20" t="s">
        <v>30</v>
      </c>
      <c r="D186" s="20" t="s">
        <v>31</v>
      </c>
      <c r="E186" s="3" t="s">
        <v>233</v>
      </c>
      <c r="F186" s="15" t="s">
        <v>234</v>
      </c>
      <c r="G186" s="3" t="s">
        <v>235</v>
      </c>
      <c r="H186" s="3" t="s">
        <v>154</v>
      </c>
      <c r="I186" s="20">
        <v>1317.7166</v>
      </c>
      <c r="J186" s="23">
        <f>I186/1000</f>
        <v>1.3177166</v>
      </c>
      <c r="K186" s="23">
        <v>1</v>
      </c>
      <c r="L186" s="20">
        <v>1</v>
      </c>
    </row>
    <row r="187" spans="1:12" x14ac:dyDescent="0.25">
      <c r="A187" s="3" t="s">
        <v>167</v>
      </c>
      <c r="B187" s="22"/>
      <c r="C187" s="22"/>
      <c r="D187" s="22"/>
      <c r="E187" s="3" t="s">
        <v>155</v>
      </c>
      <c r="F187" s="15" t="s">
        <v>156</v>
      </c>
      <c r="G187" s="3" t="s">
        <v>157</v>
      </c>
      <c r="H187" s="3" t="s">
        <v>16</v>
      </c>
      <c r="I187" s="22"/>
      <c r="J187" s="24"/>
      <c r="K187" s="24"/>
      <c r="L187" s="22"/>
    </row>
    <row r="188" spans="1:12" x14ac:dyDescent="0.25">
      <c r="A188" s="3" t="s">
        <v>167</v>
      </c>
      <c r="B188" s="20" t="s">
        <v>32</v>
      </c>
      <c r="C188" s="20" t="s">
        <v>33</v>
      </c>
      <c r="D188" s="20" t="s">
        <v>34</v>
      </c>
      <c r="E188" s="3" t="s">
        <v>200</v>
      </c>
      <c r="F188" s="15" t="s">
        <v>201</v>
      </c>
      <c r="G188" s="3" t="s">
        <v>63</v>
      </c>
      <c r="H188" s="3" t="s">
        <v>64</v>
      </c>
      <c r="I188" s="20">
        <v>2901245.9544000002</v>
      </c>
      <c r="J188" s="23">
        <f>I188/10000</f>
        <v>290.12459544000001</v>
      </c>
      <c r="K188" s="23">
        <f>J188*0.5</f>
        <v>145.06229772</v>
      </c>
      <c r="L188" s="20">
        <v>174</v>
      </c>
    </row>
    <row r="189" spans="1:12" x14ac:dyDescent="0.25">
      <c r="A189" s="3" t="s">
        <v>167</v>
      </c>
      <c r="B189" s="21"/>
      <c r="C189" s="22"/>
      <c r="D189" s="22"/>
      <c r="E189" s="3" t="s">
        <v>422</v>
      </c>
      <c r="F189" s="15" t="s">
        <v>420</v>
      </c>
      <c r="G189" s="3" t="s">
        <v>421</v>
      </c>
      <c r="H189" s="3" t="s">
        <v>101</v>
      </c>
      <c r="I189" s="21"/>
      <c r="J189" s="29"/>
      <c r="K189" s="29"/>
      <c r="L189" s="21"/>
    </row>
    <row r="190" spans="1:12" x14ac:dyDescent="0.25">
      <c r="A190" s="3" t="s">
        <v>167</v>
      </c>
      <c r="B190" s="21"/>
      <c r="C190" s="21" t="s">
        <v>426</v>
      </c>
      <c r="D190" s="21" t="s">
        <v>34</v>
      </c>
      <c r="E190" s="3" t="s">
        <v>278</v>
      </c>
      <c r="F190" s="15" t="s">
        <v>279</v>
      </c>
      <c r="G190" s="3" t="s">
        <v>280</v>
      </c>
      <c r="H190" s="3" t="s">
        <v>101</v>
      </c>
      <c r="I190" s="21"/>
      <c r="J190" s="29"/>
      <c r="K190" s="29"/>
      <c r="L190" s="21"/>
    </row>
    <row r="191" spans="1:12" x14ac:dyDescent="0.25">
      <c r="A191" s="3" t="s">
        <v>167</v>
      </c>
      <c r="B191" s="21"/>
      <c r="C191" s="21"/>
      <c r="D191" s="21"/>
      <c r="E191" s="3" t="s">
        <v>265</v>
      </c>
      <c r="F191" s="15" t="s">
        <v>266</v>
      </c>
      <c r="G191" s="3" t="s">
        <v>267</v>
      </c>
      <c r="H191" s="3" t="s">
        <v>101</v>
      </c>
      <c r="I191" s="22"/>
      <c r="J191" s="29"/>
      <c r="K191" s="29"/>
      <c r="L191" s="21"/>
    </row>
    <row r="192" spans="1:12" x14ac:dyDescent="0.25">
      <c r="A192" s="3" t="s">
        <v>167</v>
      </c>
      <c r="B192" s="20" t="s">
        <v>281</v>
      </c>
      <c r="C192" s="20" t="s">
        <v>282</v>
      </c>
      <c r="D192" s="20" t="s">
        <v>283</v>
      </c>
      <c r="E192" s="3" t="s">
        <v>176</v>
      </c>
      <c r="F192" s="15" t="s">
        <v>177</v>
      </c>
      <c r="G192" s="3" t="s">
        <v>63</v>
      </c>
      <c r="H192" s="3" t="s">
        <v>64</v>
      </c>
      <c r="I192" s="20">
        <v>3021705.4238999998</v>
      </c>
      <c r="J192" s="23">
        <f>I192/10000</f>
        <v>302.17054238999998</v>
      </c>
      <c r="K192" s="23">
        <f>J192*0.5</f>
        <v>151.08527119499999</v>
      </c>
      <c r="L192" s="20">
        <v>181</v>
      </c>
    </row>
    <row r="193" spans="1:12" x14ac:dyDescent="0.25">
      <c r="A193" s="3" t="s">
        <v>167</v>
      </c>
      <c r="B193" s="21"/>
      <c r="C193" s="22"/>
      <c r="D193" s="22"/>
      <c r="E193" s="3" t="s">
        <v>182</v>
      </c>
      <c r="F193" s="15" t="s">
        <v>183</v>
      </c>
      <c r="G193" s="3" t="s">
        <v>184</v>
      </c>
      <c r="H193" s="3" t="s">
        <v>173</v>
      </c>
      <c r="I193" s="21"/>
      <c r="J193" s="29"/>
      <c r="K193" s="29"/>
      <c r="L193" s="21"/>
    </row>
    <row r="194" spans="1:12" x14ac:dyDescent="0.25">
      <c r="A194" s="3" t="s">
        <v>167</v>
      </c>
      <c r="B194" s="22"/>
      <c r="C194" s="12"/>
      <c r="D194" s="12"/>
      <c r="E194" s="3" t="s">
        <v>278</v>
      </c>
      <c r="F194" s="15" t="s">
        <v>279</v>
      </c>
      <c r="G194" s="3" t="s">
        <v>280</v>
      </c>
      <c r="H194" s="3" t="s">
        <v>101</v>
      </c>
      <c r="I194" s="22"/>
      <c r="J194" s="24"/>
      <c r="K194" s="24"/>
      <c r="L194" s="22"/>
    </row>
    <row r="195" spans="1:12" x14ac:dyDescent="0.25">
      <c r="A195" s="3" t="s">
        <v>167</v>
      </c>
      <c r="B195" s="20" t="s">
        <v>35</v>
      </c>
      <c r="C195" s="20" t="s">
        <v>36</v>
      </c>
      <c r="D195" s="20" t="s">
        <v>37</v>
      </c>
      <c r="E195" s="3" t="s">
        <v>176</v>
      </c>
      <c r="F195" s="15" t="s">
        <v>177</v>
      </c>
      <c r="G195" s="3" t="s">
        <v>63</v>
      </c>
      <c r="H195" s="3" t="s">
        <v>64</v>
      </c>
      <c r="I195" s="20">
        <v>23231468.984999999</v>
      </c>
      <c r="J195" s="23">
        <f>I195/10000</f>
        <v>2323.1468985000001</v>
      </c>
      <c r="K195" s="23">
        <f>J195*0.3</f>
        <v>696.94406954999999</v>
      </c>
      <c r="L195" s="20">
        <v>836</v>
      </c>
    </row>
    <row r="196" spans="1:12" x14ac:dyDescent="0.25">
      <c r="A196" s="3" t="s">
        <v>167</v>
      </c>
      <c r="B196" s="21"/>
      <c r="C196" s="21"/>
      <c r="D196" s="21"/>
      <c r="E196" s="3" t="s">
        <v>200</v>
      </c>
      <c r="F196" s="15" t="s">
        <v>201</v>
      </c>
      <c r="G196" s="3" t="s">
        <v>63</v>
      </c>
      <c r="H196" s="3" t="s">
        <v>64</v>
      </c>
      <c r="I196" s="21"/>
      <c r="J196" s="29"/>
      <c r="K196" s="29"/>
      <c r="L196" s="21"/>
    </row>
    <row r="197" spans="1:12" x14ac:dyDescent="0.25">
      <c r="A197" s="3" t="s">
        <v>167</v>
      </c>
      <c r="B197" s="21"/>
      <c r="C197" s="21"/>
      <c r="D197" s="21"/>
      <c r="E197" s="3" t="s">
        <v>155</v>
      </c>
      <c r="F197" s="15" t="s">
        <v>156</v>
      </c>
      <c r="G197" s="3" t="s">
        <v>157</v>
      </c>
      <c r="H197" s="3" t="s">
        <v>16</v>
      </c>
      <c r="I197" s="21"/>
      <c r="J197" s="29"/>
      <c r="K197" s="29"/>
      <c r="L197" s="21"/>
    </row>
    <row r="198" spans="1:12" x14ac:dyDescent="0.25">
      <c r="A198" s="3" t="s">
        <v>167</v>
      </c>
      <c r="B198" s="21"/>
      <c r="C198" s="22"/>
      <c r="D198" s="22"/>
      <c r="E198" s="3" t="s">
        <v>182</v>
      </c>
      <c r="F198" s="15" t="s">
        <v>183</v>
      </c>
      <c r="G198" s="3" t="s">
        <v>184</v>
      </c>
      <c r="H198" s="3" t="s">
        <v>173</v>
      </c>
      <c r="I198" s="21"/>
      <c r="J198" s="29"/>
      <c r="K198" s="29"/>
      <c r="L198" s="21"/>
    </row>
    <row r="199" spans="1:12" x14ac:dyDescent="0.25">
      <c r="A199" s="3" t="s">
        <v>167</v>
      </c>
      <c r="B199" s="21"/>
      <c r="C199" s="21" t="s">
        <v>425</v>
      </c>
      <c r="D199" s="21" t="s">
        <v>37</v>
      </c>
      <c r="E199" s="3" t="s">
        <v>278</v>
      </c>
      <c r="F199" s="15" t="s">
        <v>279</v>
      </c>
      <c r="G199" s="3" t="s">
        <v>280</v>
      </c>
      <c r="H199" s="3" t="s">
        <v>101</v>
      </c>
      <c r="I199" s="21"/>
      <c r="J199" s="29"/>
      <c r="K199" s="29"/>
      <c r="L199" s="21"/>
    </row>
    <row r="200" spans="1:12" x14ac:dyDescent="0.25">
      <c r="A200" s="3" t="s">
        <v>167</v>
      </c>
      <c r="B200" s="21"/>
      <c r="C200" s="21"/>
      <c r="D200" s="21"/>
      <c r="E200" s="3" t="s">
        <v>284</v>
      </c>
      <c r="F200" s="15" t="s">
        <v>285</v>
      </c>
      <c r="G200" s="3" t="s">
        <v>286</v>
      </c>
      <c r="H200" s="3" t="s">
        <v>101</v>
      </c>
      <c r="I200" s="21"/>
      <c r="J200" s="29"/>
      <c r="K200" s="29"/>
      <c r="L200" s="21"/>
    </row>
    <row r="201" spans="1:12" x14ac:dyDescent="0.25">
      <c r="A201" s="3" t="s">
        <v>167</v>
      </c>
      <c r="B201" s="21"/>
      <c r="C201" s="21"/>
      <c r="D201" s="21"/>
      <c r="E201" s="3" t="s">
        <v>262</v>
      </c>
      <c r="F201" s="15" t="s">
        <v>263</v>
      </c>
      <c r="G201" s="3" t="s">
        <v>264</v>
      </c>
      <c r="H201" s="3" t="s">
        <v>101</v>
      </c>
      <c r="I201" s="21"/>
      <c r="J201" s="29"/>
      <c r="K201" s="29"/>
      <c r="L201" s="21"/>
    </row>
    <row r="202" spans="1:12" x14ac:dyDescent="0.25">
      <c r="A202" s="3" t="s">
        <v>167</v>
      </c>
      <c r="B202" s="21"/>
      <c r="C202" s="21"/>
      <c r="D202" s="21"/>
      <c r="E202" s="3" t="s">
        <v>190</v>
      </c>
      <c r="F202" s="15" t="s">
        <v>191</v>
      </c>
      <c r="G202" s="3" t="s">
        <v>192</v>
      </c>
      <c r="H202" s="3" t="s">
        <v>101</v>
      </c>
      <c r="I202" s="21"/>
      <c r="J202" s="29"/>
      <c r="K202" s="29"/>
      <c r="L202" s="21"/>
    </row>
    <row r="203" spans="1:12" x14ac:dyDescent="0.25">
      <c r="A203" s="3" t="s">
        <v>167</v>
      </c>
      <c r="B203" s="22"/>
      <c r="C203" s="22"/>
      <c r="D203" s="22"/>
      <c r="E203" s="3" t="s">
        <v>287</v>
      </c>
      <c r="F203" s="15" t="s">
        <v>288</v>
      </c>
      <c r="G203" s="3" t="s">
        <v>289</v>
      </c>
      <c r="H203" s="3" t="s">
        <v>101</v>
      </c>
      <c r="I203" s="22"/>
      <c r="J203" s="24"/>
      <c r="K203" s="24"/>
      <c r="L203" s="22"/>
    </row>
    <row r="204" spans="1:12" x14ac:dyDescent="0.25">
      <c r="A204" s="3" t="s">
        <v>167</v>
      </c>
      <c r="B204" s="20" t="s">
        <v>38</v>
      </c>
      <c r="C204" s="15" t="s">
        <v>39</v>
      </c>
      <c r="D204" s="15" t="s">
        <v>40</v>
      </c>
      <c r="E204" s="3" t="s">
        <v>170</v>
      </c>
      <c r="F204" s="15" t="s">
        <v>171</v>
      </c>
      <c r="G204" s="3" t="s">
        <v>172</v>
      </c>
      <c r="H204" s="3" t="s">
        <v>173</v>
      </c>
      <c r="I204" s="20">
        <v>5912001.7335999999</v>
      </c>
      <c r="J204" s="23">
        <f>I204/10000</f>
        <v>591.20017336000001</v>
      </c>
      <c r="K204" s="23">
        <f>J204*0.5</f>
        <v>295.60008668</v>
      </c>
      <c r="L204" s="20">
        <v>177</v>
      </c>
    </row>
    <row r="205" spans="1:12" x14ac:dyDescent="0.25">
      <c r="A205" s="3" t="s">
        <v>167</v>
      </c>
      <c r="B205" s="22"/>
      <c r="C205" s="15" t="s">
        <v>123</v>
      </c>
      <c r="D205" s="15" t="s">
        <v>124</v>
      </c>
      <c r="E205" s="3" t="s">
        <v>193</v>
      </c>
      <c r="F205" s="15" t="s">
        <v>194</v>
      </c>
      <c r="G205" s="3" t="s">
        <v>195</v>
      </c>
      <c r="H205" s="3" t="s">
        <v>101</v>
      </c>
      <c r="I205" s="22"/>
      <c r="J205" s="24"/>
      <c r="K205" s="24"/>
      <c r="L205" s="22"/>
    </row>
    <row r="206" spans="1:12" x14ac:dyDescent="0.25">
      <c r="A206" s="3" t="s">
        <v>167</v>
      </c>
      <c r="B206" s="20"/>
      <c r="C206" s="20" t="s">
        <v>96</v>
      </c>
      <c r="D206" s="20" t="s">
        <v>97</v>
      </c>
      <c r="E206" s="3" t="s">
        <v>228</v>
      </c>
      <c r="F206" s="15" t="s">
        <v>229</v>
      </c>
      <c r="G206" s="3" t="s">
        <v>230</v>
      </c>
      <c r="H206" s="3" t="s">
        <v>16</v>
      </c>
      <c r="I206" s="20">
        <v>2626093.5342000001</v>
      </c>
      <c r="J206" s="23">
        <f>I206/10000</f>
        <v>262.60935341999999</v>
      </c>
      <c r="K206" s="23">
        <f>J206*0.5</f>
        <v>131.30467671</v>
      </c>
      <c r="L206" s="20">
        <v>158</v>
      </c>
    </row>
    <row r="207" spans="1:12" x14ac:dyDescent="0.25">
      <c r="A207" s="3" t="s">
        <v>167</v>
      </c>
      <c r="B207" s="21"/>
      <c r="C207" s="21"/>
      <c r="D207" s="21"/>
      <c r="E207" s="3" t="s">
        <v>155</v>
      </c>
      <c r="F207" s="15" t="s">
        <v>156</v>
      </c>
      <c r="G207" s="3" t="s">
        <v>157</v>
      </c>
      <c r="H207" s="3" t="s">
        <v>16</v>
      </c>
      <c r="I207" s="21"/>
      <c r="J207" s="29"/>
      <c r="K207" s="29"/>
      <c r="L207" s="21"/>
    </row>
    <row r="208" spans="1:12" x14ac:dyDescent="0.25">
      <c r="A208" s="3" t="s">
        <v>167</v>
      </c>
      <c r="B208" s="22"/>
      <c r="C208" s="22"/>
      <c r="D208" s="22"/>
      <c r="E208" s="3" t="s">
        <v>74</v>
      </c>
      <c r="F208" s="15" t="s">
        <v>75</v>
      </c>
      <c r="G208" s="3" t="s">
        <v>76</v>
      </c>
      <c r="H208" s="3" t="s">
        <v>77</v>
      </c>
      <c r="I208" s="22"/>
      <c r="J208" s="24"/>
      <c r="K208" s="24"/>
      <c r="L208" s="22"/>
    </row>
    <row r="209" spans="1:12" x14ac:dyDescent="0.25">
      <c r="A209" s="3" t="s">
        <v>167</v>
      </c>
      <c r="B209" s="20" t="s">
        <v>290</v>
      </c>
      <c r="C209" s="20" t="s">
        <v>291</v>
      </c>
      <c r="D209" s="20" t="s">
        <v>292</v>
      </c>
      <c r="E209" s="3" t="s">
        <v>196</v>
      </c>
      <c r="F209" s="15" t="s">
        <v>197</v>
      </c>
      <c r="G209" s="3" t="s">
        <v>63</v>
      </c>
      <c r="H209" s="3" t="s">
        <v>64</v>
      </c>
      <c r="I209" s="20">
        <v>63323246.82</v>
      </c>
      <c r="J209" s="23">
        <f>I209/10000</f>
        <v>6332.3246820000004</v>
      </c>
      <c r="K209" s="23">
        <f>J209*0.3</f>
        <v>1899.6974046</v>
      </c>
      <c r="L209" s="20">
        <v>2280</v>
      </c>
    </row>
    <row r="210" spans="1:12" x14ac:dyDescent="0.25">
      <c r="A210" s="3" t="s">
        <v>167</v>
      </c>
      <c r="B210" s="21"/>
      <c r="C210" s="21"/>
      <c r="D210" s="21"/>
      <c r="E210" s="3" t="s">
        <v>293</v>
      </c>
      <c r="F210" s="15" t="s">
        <v>294</v>
      </c>
      <c r="G210" s="3" t="s">
        <v>63</v>
      </c>
      <c r="H210" s="3" t="s">
        <v>64</v>
      </c>
      <c r="I210" s="21"/>
      <c r="J210" s="29"/>
      <c r="K210" s="29"/>
      <c r="L210" s="21"/>
    </row>
    <row r="211" spans="1:12" x14ac:dyDescent="0.25">
      <c r="A211" s="3" t="s">
        <v>167</v>
      </c>
      <c r="B211" s="21"/>
      <c r="C211" s="21"/>
      <c r="D211" s="21"/>
      <c r="E211" s="3" t="s">
        <v>180</v>
      </c>
      <c r="F211" s="15" t="s">
        <v>181</v>
      </c>
      <c r="G211" s="3" t="s">
        <v>63</v>
      </c>
      <c r="H211" s="3" t="s">
        <v>64</v>
      </c>
      <c r="I211" s="21"/>
      <c r="J211" s="29"/>
      <c r="K211" s="29"/>
      <c r="L211" s="21"/>
    </row>
    <row r="212" spans="1:12" x14ac:dyDescent="0.25">
      <c r="A212" s="3" t="s">
        <v>167</v>
      </c>
      <c r="B212" s="21"/>
      <c r="C212" s="21"/>
      <c r="D212" s="21"/>
      <c r="E212" s="3" t="s">
        <v>182</v>
      </c>
      <c r="F212" s="15" t="s">
        <v>183</v>
      </c>
      <c r="G212" s="3" t="s">
        <v>184</v>
      </c>
      <c r="H212" s="3" t="s">
        <v>173</v>
      </c>
      <c r="I212" s="21"/>
      <c r="J212" s="29"/>
      <c r="K212" s="29"/>
      <c r="L212" s="21"/>
    </row>
    <row r="213" spans="1:12" x14ac:dyDescent="0.25">
      <c r="A213" s="3" t="s">
        <v>167</v>
      </c>
      <c r="B213" s="21"/>
      <c r="C213" s="22"/>
      <c r="D213" s="22"/>
      <c r="E213" s="3" t="s">
        <v>170</v>
      </c>
      <c r="F213" s="15" t="s">
        <v>171</v>
      </c>
      <c r="G213" s="3" t="s">
        <v>172</v>
      </c>
      <c r="H213" s="3" t="s">
        <v>173</v>
      </c>
      <c r="I213" s="21"/>
      <c r="J213" s="29"/>
      <c r="K213" s="29"/>
      <c r="L213" s="21"/>
    </row>
    <row r="214" spans="1:12" x14ac:dyDescent="0.25">
      <c r="A214" s="3" t="s">
        <v>167</v>
      </c>
      <c r="B214" s="21"/>
      <c r="C214" s="20" t="s">
        <v>295</v>
      </c>
      <c r="D214" s="20" t="s">
        <v>296</v>
      </c>
      <c r="E214" s="3" t="s">
        <v>196</v>
      </c>
      <c r="F214" s="15" t="s">
        <v>197</v>
      </c>
      <c r="G214" s="3" t="s">
        <v>63</v>
      </c>
      <c r="H214" s="3" t="s">
        <v>64</v>
      </c>
      <c r="I214" s="21"/>
      <c r="J214" s="29"/>
      <c r="K214" s="29"/>
      <c r="L214" s="21"/>
    </row>
    <row r="215" spans="1:12" x14ac:dyDescent="0.25">
      <c r="A215" s="3" t="s">
        <v>167</v>
      </c>
      <c r="B215" s="21"/>
      <c r="C215" s="21"/>
      <c r="D215" s="21"/>
      <c r="E215" s="3" t="s">
        <v>293</v>
      </c>
      <c r="F215" s="15" t="s">
        <v>294</v>
      </c>
      <c r="G215" s="3" t="s">
        <v>63</v>
      </c>
      <c r="H215" s="3" t="s">
        <v>64</v>
      </c>
      <c r="I215" s="21"/>
      <c r="J215" s="29"/>
      <c r="K215" s="29"/>
      <c r="L215" s="21"/>
    </row>
    <row r="216" spans="1:12" x14ac:dyDescent="0.25">
      <c r="A216" s="3" t="s">
        <v>167</v>
      </c>
      <c r="B216" s="21"/>
      <c r="C216" s="21"/>
      <c r="D216" s="21"/>
      <c r="E216" s="3" t="s">
        <v>180</v>
      </c>
      <c r="F216" s="15" t="s">
        <v>181</v>
      </c>
      <c r="G216" s="3" t="s">
        <v>63</v>
      </c>
      <c r="H216" s="3" t="s">
        <v>64</v>
      </c>
      <c r="I216" s="21"/>
      <c r="J216" s="29"/>
      <c r="K216" s="29"/>
      <c r="L216" s="21"/>
    </row>
    <row r="217" spans="1:12" x14ac:dyDescent="0.25">
      <c r="A217" s="3" t="s">
        <v>167</v>
      </c>
      <c r="B217" s="21"/>
      <c r="C217" s="21"/>
      <c r="D217" s="21"/>
      <c r="E217" s="3" t="s">
        <v>155</v>
      </c>
      <c r="F217" s="15" t="s">
        <v>156</v>
      </c>
      <c r="G217" s="3" t="s">
        <v>157</v>
      </c>
      <c r="H217" s="3" t="s">
        <v>16</v>
      </c>
      <c r="I217" s="21"/>
      <c r="J217" s="29"/>
      <c r="K217" s="29"/>
      <c r="L217" s="21"/>
    </row>
    <row r="218" spans="1:12" x14ac:dyDescent="0.25">
      <c r="A218" s="3" t="s">
        <v>167</v>
      </c>
      <c r="B218" s="21"/>
      <c r="C218" s="21"/>
      <c r="D218" s="21"/>
      <c r="E218" s="3" t="s">
        <v>146</v>
      </c>
      <c r="F218" s="15" t="s">
        <v>147</v>
      </c>
      <c r="G218" s="3" t="s">
        <v>148</v>
      </c>
      <c r="H218" s="3" t="s">
        <v>16</v>
      </c>
      <c r="I218" s="21"/>
      <c r="J218" s="29"/>
      <c r="K218" s="29"/>
      <c r="L218" s="21"/>
    </row>
    <row r="219" spans="1:12" x14ac:dyDescent="0.25">
      <c r="A219" s="3" t="s">
        <v>167</v>
      </c>
      <c r="B219" s="21"/>
      <c r="C219" s="21"/>
      <c r="D219" s="21"/>
      <c r="E219" s="3" t="s">
        <v>182</v>
      </c>
      <c r="F219" s="15" t="s">
        <v>183</v>
      </c>
      <c r="G219" s="3" t="s">
        <v>184</v>
      </c>
      <c r="H219" s="3" t="s">
        <v>173</v>
      </c>
      <c r="I219" s="21"/>
      <c r="J219" s="29"/>
      <c r="K219" s="29"/>
      <c r="L219" s="21"/>
    </row>
    <row r="220" spans="1:12" x14ac:dyDescent="0.25">
      <c r="A220" s="3" t="s">
        <v>167</v>
      </c>
      <c r="B220" s="21"/>
      <c r="C220" s="21"/>
      <c r="D220" s="21"/>
      <c r="E220" s="3" t="s">
        <v>297</v>
      </c>
      <c r="F220" s="15" t="s">
        <v>298</v>
      </c>
      <c r="G220" s="3" t="s">
        <v>299</v>
      </c>
      <c r="H220" s="3" t="s">
        <v>77</v>
      </c>
      <c r="I220" s="21"/>
      <c r="J220" s="29"/>
      <c r="K220" s="29"/>
      <c r="L220" s="21"/>
    </row>
    <row r="221" spans="1:12" x14ac:dyDescent="0.25">
      <c r="A221" s="3" t="s">
        <v>167</v>
      </c>
      <c r="B221" s="21"/>
      <c r="C221" s="22"/>
      <c r="D221" s="22"/>
      <c r="E221" s="3" t="s">
        <v>238</v>
      </c>
      <c r="F221" s="15" t="s">
        <v>239</v>
      </c>
      <c r="G221" s="3" t="s">
        <v>240</v>
      </c>
      <c r="H221" s="3" t="s">
        <v>77</v>
      </c>
      <c r="I221" s="21"/>
      <c r="J221" s="29"/>
      <c r="K221" s="29"/>
      <c r="L221" s="21"/>
    </row>
    <row r="222" spans="1:12" x14ac:dyDescent="0.25">
      <c r="A222" s="3" t="s">
        <v>167</v>
      </c>
      <c r="B222" s="21"/>
      <c r="C222" s="21" t="s">
        <v>424</v>
      </c>
      <c r="D222" s="21" t="s">
        <v>296</v>
      </c>
      <c r="E222" s="3" t="s">
        <v>284</v>
      </c>
      <c r="F222" s="15" t="s">
        <v>285</v>
      </c>
      <c r="G222" s="3" t="s">
        <v>286</v>
      </c>
      <c r="H222" s="3" t="s">
        <v>101</v>
      </c>
      <c r="I222" s="21"/>
      <c r="J222" s="29"/>
      <c r="K222" s="29"/>
      <c r="L222" s="21"/>
    </row>
    <row r="223" spans="1:12" x14ac:dyDescent="0.25">
      <c r="A223" s="3" t="s">
        <v>167</v>
      </c>
      <c r="B223" s="21"/>
      <c r="C223" s="21"/>
      <c r="D223" s="21"/>
      <c r="E223" s="3" t="s">
        <v>187</v>
      </c>
      <c r="F223" s="15" t="s">
        <v>188</v>
      </c>
      <c r="G223" s="3" t="s">
        <v>189</v>
      </c>
      <c r="H223" s="3" t="s">
        <v>101</v>
      </c>
      <c r="I223" s="21"/>
      <c r="J223" s="29"/>
      <c r="K223" s="29"/>
      <c r="L223" s="21"/>
    </row>
    <row r="224" spans="1:12" x14ac:dyDescent="0.25">
      <c r="A224" s="3" t="s">
        <v>167</v>
      </c>
      <c r="B224" s="21"/>
      <c r="C224" s="21"/>
      <c r="D224" s="21"/>
      <c r="E224" s="3" t="s">
        <v>190</v>
      </c>
      <c r="F224" s="15" t="s">
        <v>191</v>
      </c>
      <c r="G224" s="3" t="s">
        <v>192</v>
      </c>
      <c r="H224" s="3" t="s">
        <v>101</v>
      </c>
      <c r="I224" s="21"/>
      <c r="J224" s="29"/>
      <c r="K224" s="29"/>
      <c r="L224" s="21"/>
    </row>
    <row r="225" spans="1:12" x14ac:dyDescent="0.25">
      <c r="A225" s="3" t="s">
        <v>167</v>
      </c>
      <c r="B225" s="21"/>
      <c r="C225" s="21"/>
      <c r="D225" s="21"/>
      <c r="E225" s="3" t="s">
        <v>300</v>
      </c>
      <c r="F225" s="15" t="s">
        <v>301</v>
      </c>
      <c r="G225" s="3" t="s">
        <v>302</v>
      </c>
      <c r="H225" s="3" t="s">
        <v>101</v>
      </c>
      <c r="I225" s="21"/>
      <c r="J225" s="29"/>
      <c r="K225" s="29"/>
      <c r="L225" s="21"/>
    </row>
    <row r="226" spans="1:12" x14ac:dyDescent="0.25">
      <c r="A226" s="3" t="s">
        <v>167</v>
      </c>
      <c r="B226" s="21"/>
      <c r="C226" s="21"/>
      <c r="D226" s="21"/>
      <c r="E226" s="3" t="s">
        <v>303</v>
      </c>
      <c r="F226" s="15" t="s">
        <v>304</v>
      </c>
      <c r="G226" s="3" t="s">
        <v>305</v>
      </c>
      <c r="H226" s="3" t="s">
        <v>101</v>
      </c>
      <c r="I226" s="21"/>
      <c r="J226" s="29"/>
      <c r="K226" s="29"/>
      <c r="L226" s="21"/>
    </row>
    <row r="227" spans="1:12" x14ac:dyDescent="0.25">
      <c r="A227" s="3" t="s">
        <v>167</v>
      </c>
      <c r="B227" s="22"/>
      <c r="C227" s="22"/>
      <c r="D227" s="22"/>
      <c r="E227" s="3" t="s">
        <v>268</v>
      </c>
      <c r="F227" s="15" t="s">
        <v>269</v>
      </c>
      <c r="G227" s="3" t="s">
        <v>270</v>
      </c>
      <c r="H227" s="3" t="s">
        <v>101</v>
      </c>
      <c r="I227" s="22"/>
      <c r="J227" s="24"/>
      <c r="K227" s="24"/>
      <c r="L227" s="22"/>
    </row>
    <row r="228" spans="1:12" x14ac:dyDescent="0.25">
      <c r="A228" s="3" t="s">
        <v>167</v>
      </c>
      <c r="B228" s="20" t="s">
        <v>50</v>
      </c>
      <c r="C228" s="20" t="s">
        <v>47</v>
      </c>
      <c r="D228" s="20" t="s">
        <v>48</v>
      </c>
      <c r="E228" s="3" t="s">
        <v>196</v>
      </c>
      <c r="F228" s="15" t="s">
        <v>197</v>
      </c>
      <c r="G228" s="3" t="s">
        <v>63</v>
      </c>
      <c r="H228" s="3" t="s">
        <v>64</v>
      </c>
      <c r="I228" s="20">
        <v>43587393.352700002</v>
      </c>
      <c r="J228" s="23">
        <f>I228/10000</f>
        <v>4358.7393352700001</v>
      </c>
      <c r="K228" s="23">
        <f>J228*0.3</f>
        <v>1307.6218005809999</v>
      </c>
      <c r="L228" s="20">
        <v>1569</v>
      </c>
    </row>
    <row r="229" spans="1:12" x14ac:dyDescent="0.25">
      <c r="A229" s="3" t="s">
        <v>167</v>
      </c>
      <c r="B229" s="21"/>
      <c r="C229" s="21"/>
      <c r="D229" s="21"/>
      <c r="E229" s="3" t="s">
        <v>180</v>
      </c>
      <c r="F229" s="15" t="s">
        <v>181</v>
      </c>
      <c r="G229" s="3" t="s">
        <v>63</v>
      </c>
      <c r="H229" s="3" t="s">
        <v>64</v>
      </c>
      <c r="I229" s="21"/>
      <c r="J229" s="29"/>
      <c r="K229" s="29"/>
      <c r="L229" s="21"/>
    </row>
    <row r="230" spans="1:12" x14ac:dyDescent="0.25">
      <c r="A230" s="3" t="s">
        <v>167</v>
      </c>
      <c r="B230" s="21"/>
      <c r="C230" s="21"/>
      <c r="D230" s="21"/>
      <c r="E230" s="3" t="s">
        <v>155</v>
      </c>
      <c r="F230" s="15" t="s">
        <v>156</v>
      </c>
      <c r="G230" s="3" t="s">
        <v>157</v>
      </c>
      <c r="H230" s="3" t="s">
        <v>16</v>
      </c>
      <c r="I230" s="21"/>
      <c r="J230" s="29"/>
      <c r="K230" s="29"/>
      <c r="L230" s="21"/>
    </row>
    <row r="231" spans="1:12" x14ac:dyDescent="0.25">
      <c r="A231" s="3" t="s">
        <v>167</v>
      </c>
      <c r="B231" s="21"/>
      <c r="C231" s="22"/>
      <c r="D231" s="22"/>
      <c r="E231" s="3" t="s">
        <v>182</v>
      </c>
      <c r="F231" s="15" t="s">
        <v>183</v>
      </c>
      <c r="G231" s="3" t="s">
        <v>184</v>
      </c>
      <c r="H231" s="3" t="s">
        <v>173</v>
      </c>
      <c r="I231" s="21"/>
      <c r="J231" s="29"/>
      <c r="K231" s="29"/>
      <c r="L231" s="21"/>
    </row>
    <row r="232" spans="1:12" x14ac:dyDescent="0.25">
      <c r="A232" s="3" t="s">
        <v>167</v>
      </c>
      <c r="B232" s="21"/>
      <c r="C232" s="20" t="s">
        <v>49</v>
      </c>
      <c r="D232" s="20" t="s">
        <v>50</v>
      </c>
      <c r="E232" s="3" t="s">
        <v>182</v>
      </c>
      <c r="F232" s="15" t="s">
        <v>183</v>
      </c>
      <c r="G232" s="3" t="s">
        <v>184</v>
      </c>
      <c r="H232" s="3" t="s">
        <v>173</v>
      </c>
      <c r="I232" s="21"/>
      <c r="J232" s="29"/>
      <c r="K232" s="29"/>
      <c r="L232" s="21"/>
    </row>
    <row r="233" spans="1:12" x14ac:dyDescent="0.25">
      <c r="A233" s="3" t="s">
        <v>167</v>
      </c>
      <c r="B233" s="21"/>
      <c r="C233" s="21"/>
      <c r="D233" s="21"/>
      <c r="E233" s="3" t="s">
        <v>170</v>
      </c>
      <c r="F233" s="15" t="s">
        <v>171</v>
      </c>
      <c r="G233" s="3" t="s">
        <v>172</v>
      </c>
      <c r="H233" s="3" t="s">
        <v>173</v>
      </c>
      <c r="I233" s="21"/>
      <c r="J233" s="29"/>
      <c r="K233" s="29"/>
      <c r="L233" s="21"/>
    </row>
    <row r="234" spans="1:12" x14ac:dyDescent="0.25">
      <c r="A234" s="3" t="s">
        <v>167</v>
      </c>
      <c r="B234" s="21"/>
      <c r="C234" s="21"/>
      <c r="D234" s="21"/>
      <c r="E234" s="3" t="s">
        <v>212</v>
      </c>
      <c r="F234" s="15" t="s">
        <v>63</v>
      </c>
      <c r="G234" s="3" t="s">
        <v>213</v>
      </c>
      <c r="H234" s="3" t="s">
        <v>214</v>
      </c>
      <c r="I234" s="21"/>
      <c r="J234" s="29"/>
      <c r="K234" s="29"/>
      <c r="L234" s="21"/>
    </row>
    <row r="235" spans="1:12" x14ac:dyDescent="0.25">
      <c r="A235" s="3" t="s">
        <v>167</v>
      </c>
      <c r="B235" s="21"/>
      <c r="C235" s="21"/>
      <c r="D235" s="21"/>
      <c r="E235" s="3" t="s">
        <v>257</v>
      </c>
      <c r="F235" s="15" t="s">
        <v>258</v>
      </c>
      <c r="G235" s="3" t="s">
        <v>259</v>
      </c>
      <c r="H235" s="3" t="s">
        <v>77</v>
      </c>
      <c r="I235" s="21"/>
      <c r="J235" s="29"/>
      <c r="K235" s="29"/>
      <c r="L235" s="21"/>
    </row>
    <row r="236" spans="1:12" x14ac:dyDescent="0.25">
      <c r="A236" s="3" t="s">
        <v>167</v>
      </c>
      <c r="B236" s="21"/>
      <c r="C236" s="22"/>
      <c r="D236" s="22"/>
      <c r="E236" s="3" t="s">
        <v>306</v>
      </c>
      <c r="F236" s="15" t="s">
        <v>307</v>
      </c>
      <c r="G236" s="3" t="s">
        <v>308</v>
      </c>
      <c r="H236" s="3" t="s">
        <v>77</v>
      </c>
      <c r="I236" s="21"/>
      <c r="J236" s="29"/>
      <c r="K236" s="29"/>
      <c r="L236" s="21"/>
    </row>
    <row r="237" spans="1:12" x14ac:dyDescent="0.25">
      <c r="A237" s="3" t="s">
        <v>167</v>
      </c>
      <c r="B237" s="21"/>
      <c r="C237" s="21" t="s">
        <v>98</v>
      </c>
      <c r="D237" s="21" t="s">
        <v>99</v>
      </c>
      <c r="E237" s="3" t="s">
        <v>278</v>
      </c>
      <c r="F237" s="15" t="s">
        <v>279</v>
      </c>
      <c r="G237" s="3" t="s">
        <v>280</v>
      </c>
      <c r="H237" s="3" t="s">
        <v>101</v>
      </c>
      <c r="I237" s="21"/>
      <c r="J237" s="29"/>
      <c r="K237" s="29"/>
      <c r="L237" s="21"/>
    </row>
    <row r="238" spans="1:12" x14ac:dyDescent="0.25">
      <c r="A238" s="3" t="s">
        <v>167</v>
      </c>
      <c r="B238" s="21"/>
      <c r="C238" s="21"/>
      <c r="D238" s="21"/>
      <c r="E238" s="3" t="s">
        <v>284</v>
      </c>
      <c r="F238" s="15" t="s">
        <v>285</v>
      </c>
      <c r="G238" s="3" t="s">
        <v>286</v>
      </c>
      <c r="H238" s="3" t="s">
        <v>101</v>
      </c>
      <c r="I238" s="21"/>
      <c r="J238" s="29"/>
      <c r="K238" s="29"/>
      <c r="L238" s="21"/>
    </row>
    <row r="239" spans="1:12" x14ac:dyDescent="0.25">
      <c r="A239" s="3" t="s">
        <v>167</v>
      </c>
      <c r="B239" s="21"/>
      <c r="C239" s="21"/>
      <c r="D239" s="21"/>
      <c r="E239" s="3" t="s">
        <v>187</v>
      </c>
      <c r="F239" s="15" t="s">
        <v>188</v>
      </c>
      <c r="G239" s="3" t="s">
        <v>189</v>
      </c>
      <c r="H239" s="3" t="s">
        <v>101</v>
      </c>
      <c r="I239" s="21"/>
      <c r="J239" s="29"/>
      <c r="K239" s="29"/>
      <c r="L239" s="21"/>
    </row>
    <row r="240" spans="1:12" x14ac:dyDescent="0.25">
      <c r="A240" s="3" t="s">
        <v>167</v>
      </c>
      <c r="B240" s="21"/>
      <c r="C240" s="21"/>
      <c r="D240" s="21"/>
      <c r="E240" s="3" t="s">
        <v>190</v>
      </c>
      <c r="F240" s="15" t="s">
        <v>191</v>
      </c>
      <c r="G240" s="3" t="s">
        <v>192</v>
      </c>
      <c r="H240" s="3" t="s">
        <v>101</v>
      </c>
      <c r="I240" s="21"/>
      <c r="J240" s="29"/>
      <c r="K240" s="29"/>
      <c r="L240" s="21"/>
    </row>
    <row r="241" spans="1:12" x14ac:dyDescent="0.25">
      <c r="A241" s="3" t="s">
        <v>167</v>
      </c>
      <c r="B241" s="21"/>
      <c r="C241" s="21"/>
      <c r="D241" s="21"/>
      <c r="E241" s="3" t="s">
        <v>300</v>
      </c>
      <c r="F241" s="15" t="s">
        <v>301</v>
      </c>
      <c r="G241" s="3" t="s">
        <v>302</v>
      </c>
      <c r="H241" s="3" t="s">
        <v>101</v>
      </c>
      <c r="I241" s="21"/>
      <c r="J241" s="29"/>
      <c r="K241" s="29"/>
      <c r="L241" s="21"/>
    </row>
    <row r="242" spans="1:12" x14ac:dyDescent="0.25">
      <c r="A242" s="3" t="s">
        <v>167</v>
      </c>
      <c r="B242" s="21"/>
      <c r="C242" s="21"/>
      <c r="D242" s="21"/>
      <c r="E242" s="3" t="s">
        <v>193</v>
      </c>
      <c r="F242" s="15" t="s">
        <v>194</v>
      </c>
      <c r="G242" s="3" t="s">
        <v>195</v>
      </c>
      <c r="H242" s="3" t="s">
        <v>101</v>
      </c>
      <c r="I242" s="21"/>
      <c r="J242" s="29"/>
      <c r="K242" s="29"/>
      <c r="L242" s="21"/>
    </row>
    <row r="243" spans="1:12" x14ac:dyDescent="0.25">
      <c r="A243" s="3" t="s">
        <v>167</v>
      </c>
      <c r="B243" s="21"/>
      <c r="C243" s="22"/>
      <c r="D243" s="22"/>
      <c r="E243" s="3" t="s">
        <v>268</v>
      </c>
      <c r="F243" s="15" t="s">
        <v>269</v>
      </c>
      <c r="G243" s="3" t="s">
        <v>270</v>
      </c>
      <c r="H243" s="3" t="s">
        <v>101</v>
      </c>
      <c r="I243" s="21"/>
      <c r="J243" s="29"/>
      <c r="K243" s="29"/>
      <c r="L243" s="21"/>
    </row>
    <row r="244" spans="1:12" x14ac:dyDescent="0.25">
      <c r="A244" s="3" t="s">
        <v>167</v>
      </c>
      <c r="B244" s="21"/>
      <c r="C244" s="20" t="s">
        <v>105</v>
      </c>
      <c r="D244" s="20" t="s">
        <v>106</v>
      </c>
      <c r="E244" s="3" t="s">
        <v>128</v>
      </c>
      <c r="F244" s="15" t="s">
        <v>129</v>
      </c>
      <c r="G244" s="3" t="s">
        <v>130</v>
      </c>
      <c r="H244" s="3" t="s">
        <v>101</v>
      </c>
      <c r="I244" s="21"/>
      <c r="J244" s="29"/>
      <c r="K244" s="29"/>
      <c r="L244" s="21"/>
    </row>
    <row r="245" spans="1:12" x14ac:dyDescent="0.25">
      <c r="A245" s="3" t="s">
        <v>167</v>
      </c>
      <c r="B245" s="21"/>
      <c r="C245" s="21"/>
      <c r="D245" s="21"/>
      <c r="E245" s="3" t="s">
        <v>158</v>
      </c>
      <c r="F245" s="15" t="s">
        <v>159</v>
      </c>
      <c r="G245" s="3" t="s">
        <v>160</v>
      </c>
      <c r="H245" s="3" t="s">
        <v>101</v>
      </c>
      <c r="I245" s="21"/>
      <c r="J245" s="29"/>
      <c r="K245" s="29"/>
      <c r="L245" s="21"/>
    </row>
    <row r="246" spans="1:12" x14ac:dyDescent="0.25">
      <c r="A246" s="3" t="s">
        <v>167</v>
      </c>
      <c r="B246" s="21"/>
      <c r="C246" s="21"/>
      <c r="D246" s="21"/>
      <c r="E246" s="3" t="s">
        <v>309</v>
      </c>
      <c r="F246" s="15" t="s">
        <v>310</v>
      </c>
      <c r="G246" s="3" t="s">
        <v>311</v>
      </c>
      <c r="H246" s="3" t="s">
        <v>101</v>
      </c>
      <c r="I246" s="21"/>
      <c r="J246" s="29"/>
      <c r="K246" s="29"/>
      <c r="L246" s="21"/>
    </row>
    <row r="247" spans="1:12" x14ac:dyDescent="0.25">
      <c r="A247" s="3" t="s">
        <v>167</v>
      </c>
      <c r="B247" s="21"/>
      <c r="C247" s="21"/>
      <c r="D247" s="21"/>
      <c r="E247" s="3" t="s">
        <v>131</v>
      </c>
      <c r="F247" s="15" t="s">
        <v>132</v>
      </c>
      <c r="G247" s="3" t="s">
        <v>133</v>
      </c>
      <c r="H247" s="3" t="s">
        <v>101</v>
      </c>
      <c r="I247" s="21"/>
      <c r="J247" s="29"/>
      <c r="K247" s="29"/>
      <c r="L247" s="21"/>
    </row>
    <row r="248" spans="1:12" x14ac:dyDescent="0.25">
      <c r="A248" s="3" t="s">
        <v>167</v>
      </c>
      <c r="B248" s="21"/>
      <c r="C248" s="21"/>
      <c r="D248" s="21"/>
      <c r="E248" s="3" t="s">
        <v>312</v>
      </c>
      <c r="F248" s="15" t="s">
        <v>313</v>
      </c>
      <c r="G248" s="3" t="s">
        <v>314</v>
      </c>
      <c r="H248" s="3" t="s">
        <v>101</v>
      </c>
      <c r="I248" s="21"/>
      <c r="J248" s="29"/>
      <c r="K248" s="29"/>
      <c r="L248" s="21"/>
    </row>
    <row r="249" spans="1:12" x14ac:dyDescent="0.25">
      <c r="A249" s="3" t="s">
        <v>167</v>
      </c>
      <c r="B249" s="21"/>
      <c r="C249" s="21"/>
      <c r="D249" s="21"/>
      <c r="E249" s="3" t="s">
        <v>300</v>
      </c>
      <c r="F249" s="15" t="s">
        <v>301</v>
      </c>
      <c r="G249" s="3" t="s">
        <v>302</v>
      </c>
      <c r="H249" s="3" t="s">
        <v>101</v>
      </c>
      <c r="I249" s="21"/>
      <c r="J249" s="29"/>
      <c r="K249" s="29"/>
      <c r="L249" s="21"/>
    </row>
    <row r="250" spans="1:12" x14ac:dyDescent="0.25">
      <c r="A250" s="3" t="s">
        <v>167</v>
      </c>
      <c r="B250" s="21"/>
      <c r="C250" s="21"/>
      <c r="D250" s="21"/>
      <c r="E250" s="3" t="s">
        <v>102</v>
      </c>
      <c r="F250" s="15" t="s">
        <v>103</v>
      </c>
      <c r="G250" s="3" t="s">
        <v>104</v>
      </c>
      <c r="H250" s="3" t="s">
        <v>101</v>
      </c>
      <c r="I250" s="21"/>
      <c r="J250" s="29"/>
      <c r="K250" s="29"/>
      <c r="L250" s="21"/>
    </row>
    <row r="251" spans="1:12" x14ac:dyDescent="0.25">
      <c r="A251" s="3" t="s">
        <v>167</v>
      </c>
      <c r="B251" s="21"/>
      <c r="C251" s="22"/>
      <c r="D251" s="22"/>
      <c r="E251" s="3" t="s">
        <v>193</v>
      </c>
      <c r="F251" s="15" t="s">
        <v>194</v>
      </c>
      <c r="G251" s="3" t="s">
        <v>195</v>
      </c>
      <c r="H251" s="3" t="s">
        <v>101</v>
      </c>
      <c r="I251" s="21"/>
      <c r="J251" s="29"/>
      <c r="K251" s="29"/>
      <c r="L251" s="21"/>
    </row>
    <row r="252" spans="1:12" x14ac:dyDescent="0.25">
      <c r="A252" s="3" t="s">
        <v>167</v>
      </c>
      <c r="B252" s="22"/>
      <c r="C252" s="15" t="s">
        <v>107</v>
      </c>
      <c r="D252" s="15" t="s">
        <v>108</v>
      </c>
      <c r="E252" s="3" t="s">
        <v>193</v>
      </c>
      <c r="F252" s="15" t="s">
        <v>194</v>
      </c>
      <c r="G252" s="3" t="s">
        <v>195</v>
      </c>
      <c r="H252" s="3" t="s">
        <v>101</v>
      </c>
      <c r="I252" s="22"/>
      <c r="J252" s="24"/>
      <c r="K252" s="24"/>
      <c r="L252" s="22"/>
    </row>
    <row r="253" spans="1:12" x14ac:dyDescent="0.25">
      <c r="A253" s="3" t="s">
        <v>167</v>
      </c>
      <c r="C253" s="15" t="s">
        <v>315</v>
      </c>
      <c r="D253" s="15" t="s">
        <v>316</v>
      </c>
      <c r="E253" s="3" t="s">
        <v>196</v>
      </c>
      <c r="F253" s="15" t="s">
        <v>197</v>
      </c>
      <c r="G253" s="3" t="s">
        <v>63</v>
      </c>
      <c r="H253" s="3" t="s">
        <v>64</v>
      </c>
      <c r="I253" s="15">
        <v>59149.582799999996</v>
      </c>
      <c r="J253" s="16">
        <f>I253/10000</f>
        <v>5.9149582799999996</v>
      </c>
      <c r="K253" s="16">
        <v>6</v>
      </c>
      <c r="L253" s="15">
        <v>6</v>
      </c>
    </row>
    <row r="254" spans="1:12" x14ac:dyDescent="0.25">
      <c r="A254" s="3" t="s">
        <v>167</v>
      </c>
      <c r="B254" s="20"/>
      <c r="C254" s="20" t="s">
        <v>317</v>
      </c>
      <c r="D254" s="20" t="s">
        <v>318</v>
      </c>
      <c r="E254" s="3" t="s">
        <v>176</v>
      </c>
      <c r="F254" s="15" t="s">
        <v>177</v>
      </c>
      <c r="G254" s="3" t="s">
        <v>63</v>
      </c>
      <c r="H254" s="3" t="s">
        <v>64</v>
      </c>
      <c r="I254" s="20">
        <v>300499.76730000001</v>
      </c>
      <c r="J254" s="23">
        <f>I254/10000</f>
        <v>30.049976730000001</v>
      </c>
      <c r="K254" s="23">
        <v>30</v>
      </c>
      <c r="L254" s="20">
        <v>36</v>
      </c>
    </row>
    <row r="255" spans="1:12" x14ac:dyDescent="0.25">
      <c r="A255" s="3" t="s">
        <v>167</v>
      </c>
      <c r="B255" s="22"/>
      <c r="C255" s="21"/>
      <c r="D255" s="21"/>
      <c r="E255" s="3" t="s">
        <v>200</v>
      </c>
      <c r="F255" s="15" t="s">
        <v>201</v>
      </c>
      <c r="G255" s="3" t="s">
        <v>63</v>
      </c>
      <c r="H255" s="3" t="s">
        <v>64</v>
      </c>
      <c r="I255" s="22"/>
      <c r="J255" s="29"/>
      <c r="K255" s="29"/>
      <c r="L255" s="21"/>
    </row>
    <row r="256" spans="1:12" x14ac:dyDescent="0.25">
      <c r="A256" s="3" t="s">
        <v>167</v>
      </c>
      <c r="B256" s="20" t="s">
        <v>161</v>
      </c>
      <c r="C256" s="20" t="s">
        <v>319</v>
      </c>
      <c r="D256" s="20" t="s">
        <v>320</v>
      </c>
      <c r="E256" s="3" t="s">
        <v>176</v>
      </c>
      <c r="F256" s="15" t="s">
        <v>177</v>
      </c>
      <c r="G256" s="3" t="s">
        <v>63</v>
      </c>
      <c r="H256" s="3" t="s">
        <v>64</v>
      </c>
      <c r="I256" s="20">
        <v>34624771.904600002</v>
      </c>
      <c r="J256" s="23">
        <f>I256/10000</f>
        <v>3462.4771904600002</v>
      </c>
      <c r="K256" s="23">
        <f>J256*0.3</f>
        <v>1038.743157138</v>
      </c>
      <c r="L256" s="20">
        <v>1039</v>
      </c>
    </row>
    <row r="257" spans="1:12" x14ac:dyDescent="0.25">
      <c r="A257" s="3" t="s">
        <v>167</v>
      </c>
      <c r="B257" s="21"/>
      <c r="C257" s="21"/>
      <c r="D257" s="21"/>
      <c r="E257" s="3" t="s">
        <v>200</v>
      </c>
      <c r="F257" s="15" t="s">
        <v>201</v>
      </c>
      <c r="G257" s="3" t="s">
        <v>63</v>
      </c>
      <c r="H257" s="3" t="s">
        <v>64</v>
      </c>
      <c r="I257" s="21"/>
      <c r="J257" s="29"/>
      <c r="K257" s="29"/>
      <c r="L257" s="21"/>
    </row>
    <row r="258" spans="1:12" x14ac:dyDescent="0.25">
      <c r="A258" s="3" t="s">
        <v>167</v>
      </c>
      <c r="B258" s="21"/>
      <c r="C258" s="21"/>
      <c r="D258" s="21"/>
      <c r="I258" s="21"/>
      <c r="J258" s="29"/>
      <c r="K258" s="29"/>
      <c r="L258" s="21"/>
    </row>
    <row r="259" spans="1:12" x14ac:dyDescent="0.25">
      <c r="A259" s="3" t="s">
        <v>167</v>
      </c>
      <c r="B259" s="21"/>
      <c r="C259" s="21"/>
      <c r="D259" s="21"/>
      <c r="E259" s="3" t="s">
        <v>226</v>
      </c>
      <c r="F259" s="15" t="s">
        <v>227</v>
      </c>
      <c r="G259" s="3" t="s">
        <v>63</v>
      </c>
      <c r="H259" s="3" t="s">
        <v>64</v>
      </c>
      <c r="I259" s="21"/>
      <c r="J259" s="29"/>
      <c r="K259" s="29"/>
      <c r="L259" s="21"/>
    </row>
    <row r="260" spans="1:12" x14ac:dyDescent="0.25">
      <c r="A260" s="3" t="s">
        <v>167</v>
      </c>
      <c r="B260" s="21"/>
      <c r="C260" s="21"/>
      <c r="D260" s="21"/>
      <c r="E260" s="3" t="s">
        <v>170</v>
      </c>
      <c r="F260" s="15" t="s">
        <v>171</v>
      </c>
      <c r="G260" s="3" t="s">
        <v>172</v>
      </c>
      <c r="H260" s="3" t="s">
        <v>173</v>
      </c>
      <c r="I260" s="21"/>
      <c r="J260" s="29"/>
      <c r="K260" s="29"/>
      <c r="L260" s="21"/>
    </row>
    <row r="261" spans="1:12" x14ac:dyDescent="0.25">
      <c r="A261" s="3" t="s">
        <v>167</v>
      </c>
      <c r="B261" s="21"/>
      <c r="C261" s="22"/>
      <c r="D261" s="22"/>
      <c r="E261" s="3" t="s">
        <v>257</v>
      </c>
      <c r="F261" s="15" t="s">
        <v>258</v>
      </c>
      <c r="G261" s="3" t="s">
        <v>259</v>
      </c>
      <c r="H261" s="3" t="s">
        <v>77</v>
      </c>
      <c r="I261" s="21"/>
      <c r="J261" s="29"/>
      <c r="K261" s="29"/>
      <c r="L261" s="21"/>
    </row>
    <row r="262" spans="1:12" x14ac:dyDescent="0.25">
      <c r="A262" s="3" t="s">
        <v>167</v>
      </c>
      <c r="B262" s="21"/>
      <c r="C262" s="15" t="s">
        <v>321</v>
      </c>
      <c r="D262" s="15" t="s">
        <v>322</v>
      </c>
      <c r="E262" s="3" t="s">
        <v>212</v>
      </c>
      <c r="F262" s="15" t="s">
        <v>63</v>
      </c>
      <c r="G262" s="3" t="s">
        <v>213</v>
      </c>
      <c r="H262" s="3" t="s">
        <v>214</v>
      </c>
      <c r="I262" s="21"/>
      <c r="J262" s="29"/>
      <c r="K262" s="29"/>
      <c r="L262" s="21"/>
    </row>
    <row r="263" spans="1:12" x14ac:dyDescent="0.25">
      <c r="A263" s="3" t="s">
        <v>167</v>
      </c>
      <c r="B263" s="21"/>
      <c r="C263" s="15" t="s">
        <v>162</v>
      </c>
      <c r="D263" s="15" t="s">
        <v>163</v>
      </c>
      <c r="E263" s="3" t="s">
        <v>155</v>
      </c>
      <c r="F263" s="15" t="s">
        <v>156</v>
      </c>
      <c r="G263" s="3" t="s">
        <v>157</v>
      </c>
      <c r="H263" s="3" t="s">
        <v>16</v>
      </c>
      <c r="I263" s="21"/>
      <c r="J263" s="29"/>
      <c r="K263" s="29"/>
      <c r="L263" s="21"/>
    </row>
    <row r="264" spans="1:12" x14ac:dyDescent="0.25">
      <c r="A264" s="3" t="s">
        <v>167</v>
      </c>
      <c r="B264" s="22"/>
      <c r="C264" s="12" t="s">
        <v>427</v>
      </c>
      <c r="D264" s="12" t="s">
        <v>323</v>
      </c>
      <c r="E264" s="3" t="s">
        <v>193</v>
      </c>
      <c r="F264" s="15" t="s">
        <v>194</v>
      </c>
      <c r="G264" s="3" t="s">
        <v>195</v>
      </c>
      <c r="H264" s="3" t="s">
        <v>101</v>
      </c>
      <c r="I264" s="22"/>
      <c r="J264" s="24"/>
      <c r="K264" s="24"/>
      <c r="L264" s="22"/>
    </row>
    <row r="265" spans="1:12" x14ac:dyDescent="0.25">
      <c r="A265" s="3" t="s">
        <v>167</v>
      </c>
      <c r="B265" s="13"/>
      <c r="C265" s="13" t="s">
        <v>324</v>
      </c>
      <c r="D265" s="13" t="s">
        <v>325</v>
      </c>
      <c r="E265" s="3" t="s">
        <v>200</v>
      </c>
      <c r="F265" s="15" t="s">
        <v>201</v>
      </c>
      <c r="G265" s="3" t="s">
        <v>63</v>
      </c>
      <c r="H265" s="3" t="s">
        <v>64</v>
      </c>
      <c r="I265" s="13">
        <v>5747665.6491999999</v>
      </c>
      <c r="J265" s="14">
        <f>I265/10000</f>
        <v>574.76656491999995</v>
      </c>
      <c r="K265" s="14">
        <f>J265*0.5</f>
        <v>287.38328245999998</v>
      </c>
      <c r="L265" s="13">
        <v>287</v>
      </c>
    </row>
    <row r="266" spans="1:12" x14ac:dyDescent="0.25">
      <c r="A266" s="3" t="s">
        <v>167</v>
      </c>
      <c r="B266" s="20"/>
      <c r="C266" s="20" t="s">
        <v>112</v>
      </c>
      <c r="D266" s="20" t="s">
        <v>113</v>
      </c>
      <c r="E266" s="3" t="s">
        <v>176</v>
      </c>
      <c r="F266" s="15" t="s">
        <v>177</v>
      </c>
      <c r="G266" s="3" t="s">
        <v>63</v>
      </c>
      <c r="H266" s="3" t="s">
        <v>64</v>
      </c>
      <c r="I266" s="20">
        <v>10108834.535</v>
      </c>
      <c r="J266" s="23">
        <f>I266/10000</f>
        <v>1010.8834535</v>
      </c>
      <c r="K266" s="23">
        <f>J266*0.3</f>
        <v>303.26503604999999</v>
      </c>
      <c r="L266" s="20">
        <v>364</v>
      </c>
    </row>
    <row r="267" spans="1:12" x14ac:dyDescent="0.25">
      <c r="A267" s="3" t="s">
        <v>167</v>
      </c>
      <c r="B267" s="21"/>
      <c r="C267" s="21"/>
      <c r="D267" s="21"/>
      <c r="E267" s="3" t="s">
        <v>182</v>
      </c>
      <c r="F267" s="15" t="s">
        <v>183</v>
      </c>
      <c r="G267" s="3" t="s">
        <v>184</v>
      </c>
      <c r="H267" s="3" t="s">
        <v>173</v>
      </c>
      <c r="I267" s="21"/>
      <c r="J267" s="29"/>
      <c r="K267" s="29"/>
      <c r="L267" s="21"/>
    </row>
    <row r="268" spans="1:12" x14ac:dyDescent="0.25">
      <c r="A268" s="3" t="s">
        <v>167</v>
      </c>
      <c r="B268" s="22"/>
      <c r="C268" s="22"/>
      <c r="D268" s="22"/>
      <c r="E268" s="3" t="s">
        <v>170</v>
      </c>
      <c r="F268" s="15" t="s">
        <v>171</v>
      </c>
      <c r="G268" s="3" t="s">
        <v>172</v>
      </c>
      <c r="H268" s="3" t="s">
        <v>173</v>
      </c>
      <c r="I268" s="22"/>
      <c r="J268" s="24"/>
      <c r="K268" s="24"/>
      <c r="L268" s="22"/>
    </row>
    <row r="269" spans="1:12" x14ac:dyDescent="0.25">
      <c r="A269" s="3" t="s">
        <v>167</v>
      </c>
      <c r="B269" s="20"/>
      <c r="C269" s="20" t="s">
        <v>326</v>
      </c>
      <c r="D269" s="20" t="s">
        <v>327</v>
      </c>
      <c r="E269" s="3" t="s">
        <v>182</v>
      </c>
      <c r="F269" s="15" t="s">
        <v>183</v>
      </c>
      <c r="G269" s="3" t="s">
        <v>184</v>
      </c>
      <c r="H269" s="3" t="s">
        <v>173</v>
      </c>
      <c r="I269" s="20">
        <v>6348320.1332999999</v>
      </c>
      <c r="J269" s="23">
        <f>I269/10000</f>
        <v>634.83201333</v>
      </c>
      <c r="K269" s="23">
        <f>J269*0.5</f>
        <v>317.416006665</v>
      </c>
      <c r="L269" s="20">
        <v>381</v>
      </c>
    </row>
    <row r="270" spans="1:12" x14ac:dyDescent="0.25">
      <c r="A270" s="3" t="s">
        <v>167</v>
      </c>
      <c r="B270" s="22"/>
      <c r="C270" s="22"/>
      <c r="D270" s="22"/>
      <c r="E270" s="3" t="s">
        <v>170</v>
      </c>
      <c r="F270" s="15" t="s">
        <v>171</v>
      </c>
      <c r="G270" s="3" t="s">
        <v>172</v>
      </c>
      <c r="H270" s="3" t="s">
        <v>173</v>
      </c>
      <c r="I270" s="22"/>
      <c r="J270" s="24"/>
      <c r="K270" s="24"/>
      <c r="L270" s="22"/>
    </row>
    <row r="271" spans="1:12" x14ac:dyDescent="0.25">
      <c r="A271" s="3" t="s">
        <v>167</v>
      </c>
      <c r="B271" s="20"/>
      <c r="C271" s="20" t="s">
        <v>328</v>
      </c>
      <c r="D271" s="20" t="s">
        <v>329</v>
      </c>
      <c r="E271" s="3" t="s">
        <v>293</v>
      </c>
      <c r="F271" s="15" t="s">
        <v>294</v>
      </c>
      <c r="G271" s="3" t="s">
        <v>63</v>
      </c>
      <c r="H271" s="3" t="s">
        <v>64</v>
      </c>
      <c r="I271" s="20">
        <v>204528.0582</v>
      </c>
      <c r="J271" s="23">
        <f>I271/10000</f>
        <v>20.452805819999998</v>
      </c>
      <c r="K271" s="23">
        <v>20</v>
      </c>
      <c r="L271" s="20">
        <v>24</v>
      </c>
    </row>
    <row r="272" spans="1:12" x14ac:dyDescent="0.25">
      <c r="A272" s="3" t="s">
        <v>167</v>
      </c>
      <c r="B272" s="21"/>
      <c r="C272" s="21"/>
      <c r="D272" s="21"/>
      <c r="E272" s="3" t="s">
        <v>176</v>
      </c>
      <c r="F272" s="15" t="s">
        <v>177</v>
      </c>
      <c r="G272" s="3" t="s">
        <v>63</v>
      </c>
      <c r="H272" s="3" t="s">
        <v>64</v>
      </c>
      <c r="I272" s="21"/>
      <c r="J272" s="29"/>
      <c r="K272" s="29"/>
      <c r="L272" s="21"/>
    </row>
    <row r="273" spans="1:12" x14ac:dyDescent="0.25">
      <c r="A273" s="3" t="s">
        <v>167</v>
      </c>
      <c r="B273" s="22"/>
      <c r="C273" s="21"/>
      <c r="D273" s="21"/>
      <c r="E273" s="3" t="s">
        <v>200</v>
      </c>
      <c r="F273" s="15" t="s">
        <v>201</v>
      </c>
      <c r="G273" s="3" t="s">
        <v>63</v>
      </c>
      <c r="H273" s="3" t="s">
        <v>64</v>
      </c>
      <c r="I273" s="22"/>
      <c r="J273" s="29"/>
      <c r="K273" s="29"/>
      <c r="L273" s="22"/>
    </row>
    <row r="274" spans="1:12" x14ac:dyDescent="0.25">
      <c r="A274" s="3" t="s">
        <v>167</v>
      </c>
      <c r="B274" s="20" t="s">
        <v>330</v>
      </c>
      <c r="C274" s="20" t="s">
        <v>331</v>
      </c>
      <c r="D274" s="20" t="s">
        <v>332</v>
      </c>
      <c r="E274" s="3" t="s">
        <v>176</v>
      </c>
      <c r="F274" s="15" t="s">
        <v>177</v>
      </c>
      <c r="G274" s="3" t="s">
        <v>63</v>
      </c>
      <c r="H274" s="3" t="s">
        <v>64</v>
      </c>
      <c r="I274" s="20">
        <v>44709399.217100002</v>
      </c>
      <c r="J274" s="23">
        <f>I274/10000</f>
        <v>4470.9399217099999</v>
      </c>
      <c r="K274" s="23">
        <f>J274*0.3</f>
        <v>1341.281976513</v>
      </c>
      <c r="L274" s="20">
        <v>1610</v>
      </c>
    </row>
    <row r="275" spans="1:12" x14ac:dyDescent="0.25">
      <c r="A275" s="3" t="s">
        <v>167</v>
      </c>
      <c r="B275" s="21"/>
      <c r="C275" s="21"/>
      <c r="D275" s="21"/>
      <c r="E275" s="3" t="s">
        <v>228</v>
      </c>
      <c r="F275" s="15" t="s">
        <v>229</v>
      </c>
      <c r="G275" s="3" t="s">
        <v>230</v>
      </c>
      <c r="H275" s="3" t="s">
        <v>16</v>
      </c>
      <c r="I275" s="21"/>
      <c r="J275" s="29"/>
      <c r="K275" s="29"/>
      <c r="L275" s="21"/>
    </row>
    <row r="276" spans="1:12" x14ac:dyDescent="0.25">
      <c r="A276" s="3" t="s">
        <v>167</v>
      </c>
      <c r="B276" s="21"/>
      <c r="C276" s="21"/>
      <c r="D276" s="21"/>
      <c r="E276" s="3" t="s">
        <v>182</v>
      </c>
      <c r="F276" s="15" t="s">
        <v>183</v>
      </c>
      <c r="G276" s="3" t="s">
        <v>184</v>
      </c>
      <c r="H276" s="3" t="s">
        <v>173</v>
      </c>
      <c r="I276" s="21"/>
      <c r="J276" s="29"/>
      <c r="K276" s="29"/>
      <c r="L276" s="21"/>
    </row>
    <row r="277" spans="1:12" x14ac:dyDescent="0.25">
      <c r="A277" s="3" t="s">
        <v>167</v>
      </c>
      <c r="B277" s="21"/>
      <c r="C277" s="22"/>
      <c r="D277" s="22"/>
      <c r="E277" s="3" t="s">
        <v>170</v>
      </c>
      <c r="F277" s="15" t="s">
        <v>171</v>
      </c>
      <c r="G277" s="3" t="s">
        <v>172</v>
      </c>
      <c r="H277" s="3" t="s">
        <v>173</v>
      </c>
      <c r="I277" s="21"/>
      <c r="J277" s="29"/>
      <c r="K277" s="29"/>
      <c r="L277" s="21"/>
    </row>
    <row r="278" spans="1:12" x14ac:dyDescent="0.25">
      <c r="A278" s="3" t="s">
        <v>167</v>
      </c>
      <c r="B278" s="22"/>
      <c r="C278" s="15" t="s">
        <v>333</v>
      </c>
      <c r="D278" s="15" t="s">
        <v>332</v>
      </c>
      <c r="E278" s="3" t="s">
        <v>193</v>
      </c>
      <c r="F278" s="15" t="s">
        <v>194</v>
      </c>
      <c r="G278" s="3" t="s">
        <v>195</v>
      </c>
      <c r="H278" s="3" t="s">
        <v>101</v>
      </c>
      <c r="I278" s="22"/>
      <c r="J278" s="24"/>
      <c r="K278" s="24"/>
      <c r="L278" s="22"/>
    </row>
    <row r="279" spans="1:12" x14ac:dyDescent="0.25">
      <c r="A279" s="3" t="s">
        <v>167</v>
      </c>
      <c r="B279" s="20"/>
      <c r="C279" s="20" t="s">
        <v>334</v>
      </c>
      <c r="D279" s="20" t="s">
        <v>335</v>
      </c>
      <c r="E279" s="3" t="s">
        <v>226</v>
      </c>
      <c r="F279" s="15" t="s">
        <v>227</v>
      </c>
      <c r="G279" s="3" t="s">
        <v>63</v>
      </c>
      <c r="H279" s="3" t="s">
        <v>64</v>
      </c>
      <c r="I279" s="20">
        <v>724831.21440000006</v>
      </c>
      <c r="J279" s="23">
        <f>I279/10000</f>
        <v>72.483121440000005</v>
      </c>
      <c r="K279" s="23">
        <f>J279*0.8</f>
        <v>57.986497152000005</v>
      </c>
      <c r="L279" s="20">
        <v>58</v>
      </c>
    </row>
    <row r="280" spans="1:12" x14ac:dyDescent="0.25">
      <c r="A280" s="3" t="s">
        <v>167</v>
      </c>
      <c r="B280" s="22"/>
      <c r="C280" s="22"/>
      <c r="D280" s="22"/>
      <c r="E280" s="3" t="s">
        <v>257</v>
      </c>
      <c r="F280" s="15" t="s">
        <v>258</v>
      </c>
      <c r="G280" s="3" t="s">
        <v>259</v>
      </c>
      <c r="H280" s="3" t="s">
        <v>77</v>
      </c>
      <c r="I280" s="22"/>
      <c r="J280" s="24"/>
      <c r="K280" s="24"/>
      <c r="L280" s="22"/>
    </row>
    <row r="281" spans="1:12" x14ac:dyDescent="0.25">
      <c r="A281" s="3" t="s">
        <v>167</v>
      </c>
      <c r="C281" s="15" t="s">
        <v>336</v>
      </c>
      <c r="D281" s="15" t="s">
        <v>337</v>
      </c>
      <c r="E281" s="3" t="s">
        <v>176</v>
      </c>
      <c r="F281" s="15" t="s">
        <v>177</v>
      </c>
      <c r="G281" s="3" t="s">
        <v>63</v>
      </c>
      <c r="H281" s="3" t="s">
        <v>64</v>
      </c>
      <c r="I281" s="15">
        <v>817101.15700000001</v>
      </c>
      <c r="J281" s="16">
        <f>I281/10000</f>
        <v>81.710115700000003</v>
      </c>
      <c r="K281" s="16">
        <f>J281*0.8</f>
        <v>65.368092560000008</v>
      </c>
      <c r="L281" s="15">
        <v>65</v>
      </c>
    </row>
    <row r="282" spans="1:12" x14ac:dyDescent="0.25">
      <c r="A282" s="3" t="s">
        <v>167</v>
      </c>
      <c r="B282" s="20" t="s">
        <v>134</v>
      </c>
      <c r="C282" s="20" t="s">
        <v>338</v>
      </c>
      <c r="D282" s="20" t="s">
        <v>136</v>
      </c>
      <c r="E282" s="3" t="s">
        <v>200</v>
      </c>
      <c r="F282" s="15" t="s">
        <v>201</v>
      </c>
      <c r="G282" s="3" t="s">
        <v>63</v>
      </c>
      <c r="H282" s="3" t="s">
        <v>64</v>
      </c>
      <c r="I282" s="20">
        <v>2034532.33</v>
      </c>
      <c r="J282" s="23">
        <f>I282/10000</f>
        <v>203.45323300000001</v>
      </c>
      <c r="K282" s="23">
        <f>J282*0.5</f>
        <v>101.72661650000001</v>
      </c>
      <c r="L282" s="20">
        <v>122</v>
      </c>
    </row>
    <row r="283" spans="1:12" x14ac:dyDescent="0.25">
      <c r="A283" s="3" t="s">
        <v>167</v>
      </c>
      <c r="B283" s="21"/>
      <c r="C283" s="21"/>
      <c r="D283" s="21"/>
      <c r="E283" s="3" t="s">
        <v>182</v>
      </c>
      <c r="F283" s="15" t="s">
        <v>183</v>
      </c>
      <c r="G283" s="3" t="s">
        <v>184</v>
      </c>
      <c r="H283" s="3" t="s">
        <v>173</v>
      </c>
      <c r="I283" s="21"/>
      <c r="J283" s="29"/>
      <c r="K283" s="29"/>
      <c r="L283" s="21"/>
    </row>
    <row r="284" spans="1:12" x14ac:dyDescent="0.25">
      <c r="A284" s="3" t="s">
        <v>167</v>
      </c>
      <c r="B284" s="21"/>
      <c r="C284" s="21"/>
      <c r="D284" s="21"/>
      <c r="E284" s="3" t="s">
        <v>339</v>
      </c>
      <c r="F284" s="15" t="s">
        <v>340</v>
      </c>
      <c r="G284" s="3" t="s">
        <v>341</v>
      </c>
      <c r="H284" s="3" t="s">
        <v>173</v>
      </c>
      <c r="I284" s="21"/>
      <c r="J284" s="29"/>
      <c r="K284" s="29"/>
      <c r="L284" s="21"/>
    </row>
    <row r="285" spans="1:12" x14ac:dyDescent="0.25">
      <c r="A285" s="3" t="s">
        <v>167</v>
      </c>
      <c r="B285" s="21"/>
      <c r="C285" s="22"/>
      <c r="D285" s="22"/>
      <c r="E285" s="3" t="s">
        <v>170</v>
      </c>
      <c r="F285" s="15" t="s">
        <v>171</v>
      </c>
      <c r="G285" s="3" t="s">
        <v>172</v>
      </c>
      <c r="H285" s="3" t="s">
        <v>173</v>
      </c>
      <c r="I285" s="21"/>
      <c r="J285" s="29"/>
      <c r="K285" s="29"/>
      <c r="L285" s="21"/>
    </row>
    <row r="286" spans="1:12" x14ac:dyDescent="0.25">
      <c r="A286" s="3" t="s">
        <v>167</v>
      </c>
      <c r="B286" s="21"/>
      <c r="C286" s="21" t="s">
        <v>428</v>
      </c>
      <c r="D286" s="21" t="s">
        <v>136</v>
      </c>
      <c r="E286" s="3" t="s">
        <v>342</v>
      </c>
      <c r="F286" s="15" t="s">
        <v>343</v>
      </c>
      <c r="G286" s="3" t="s">
        <v>344</v>
      </c>
      <c r="H286" s="3" t="s">
        <v>101</v>
      </c>
      <c r="I286" s="21"/>
      <c r="J286" s="29"/>
      <c r="K286" s="29"/>
      <c r="L286" s="21"/>
    </row>
    <row r="287" spans="1:12" x14ac:dyDescent="0.25">
      <c r="A287" s="3" t="s">
        <v>167</v>
      </c>
      <c r="B287" s="21"/>
      <c r="C287" s="21"/>
      <c r="D287" s="21"/>
      <c r="E287" s="3" t="s">
        <v>287</v>
      </c>
      <c r="F287" s="15" t="s">
        <v>288</v>
      </c>
      <c r="G287" s="3" t="s">
        <v>289</v>
      </c>
      <c r="H287" s="3" t="s">
        <v>101</v>
      </c>
      <c r="I287" s="21"/>
      <c r="J287" s="29"/>
      <c r="K287" s="29"/>
      <c r="L287" s="21"/>
    </row>
    <row r="288" spans="1:12" x14ac:dyDescent="0.25">
      <c r="A288" s="3" t="s">
        <v>167</v>
      </c>
      <c r="B288" s="21"/>
      <c r="C288" s="21"/>
      <c r="D288" s="21"/>
      <c r="E288" s="3" t="s">
        <v>193</v>
      </c>
      <c r="F288" s="15" t="s">
        <v>194</v>
      </c>
      <c r="G288" s="3" t="s">
        <v>195</v>
      </c>
      <c r="H288" s="3" t="s">
        <v>101</v>
      </c>
      <c r="I288" s="21"/>
      <c r="J288" s="29"/>
      <c r="K288" s="29"/>
      <c r="L288" s="21"/>
    </row>
    <row r="289" spans="1:12" x14ac:dyDescent="0.25">
      <c r="A289" s="3" t="s">
        <v>167</v>
      </c>
      <c r="B289" s="22"/>
      <c r="C289" s="22"/>
      <c r="D289" s="22"/>
      <c r="E289" s="3" t="s">
        <v>345</v>
      </c>
      <c r="F289" s="15" t="s">
        <v>346</v>
      </c>
      <c r="G289" s="3" t="s">
        <v>347</v>
      </c>
      <c r="H289" s="3" t="s">
        <v>101</v>
      </c>
      <c r="I289" s="22"/>
      <c r="J289" s="24"/>
      <c r="K289" s="24"/>
      <c r="L289" s="22"/>
    </row>
    <row r="290" spans="1:12" x14ac:dyDescent="0.25">
      <c r="A290" s="3" t="s">
        <v>167</v>
      </c>
      <c r="B290" s="20" t="s">
        <v>348</v>
      </c>
      <c r="C290" s="20" t="s">
        <v>349</v>
      </c>
      <c r="D290" s="20" t="s">
        <v>350</v>
      </c>
      <c r="E290" s="3" t="s">
        <v>178</v>
      </c>
      <c r="F290" s="15" t="s">
        <v>179</v>
      </c>
      <c r="G290" s="3" t="s">
        <v>63</v>
      </c>
      <c r="H290" s="3" t="s">
        <v>64</v>
      </c>
      <c r="I290" s="20">
        <v>26267713.226100001</v>
      </c>
      <c r="J290" s="23">
        <f>I290/10000</f>
        <v>2626.77132261</v>
      </c>
      <c r="K290" s="23">
        <f>J290*0.3</f>
        <v>788.03139678299999</v>
      </c>
      <c r="L290" s="20">
        <v>946</v>
      </c>
    </row>
    <row r="291" spans="1:12" x14ac:dyDescent="0.25">
      <c r="A291" s="3" t="s">
        <v>167</v>
      </c>
      <c r="B291" s="21"/>
      <c r="C291" s="21"/>
      <c r="D291" s="21"/>
      <c r="E291" s="3" t="s">
        <v>228</v>
      </c>
      <c r="F291" s="15" t="s">
        <v>229</v>
      </c>
      <c r="G291" s="3" t="s">
        <v>230</v>
      </c>
      <c r="H291" s="3" t="s">
        <v>16</v>
      </c>
      <c r="I291" s="21"/>
      <c r="J291" s="29"/>
      <c r="K291" s="29"/>
      <c r="L291" s="21"/>
    </row>
    <row r="292" spans="1:12" x14ac:dyDescent="0.25">
      <c r="A292" s="3" t="s">
        <v>167</v>
      </c>
      <c r="B292" s="21"/>
      <c r="C292" s="21"/>
      <c r="D292" s="21"/>
      <c r="E292" s="3" t="s">
        <v>155</v>
      </c>
      <c r="F292" s="15" t="s">
        <v>156</v>
      </c>
      <c r="G292" s="3" t="s">
        <v>157</v>
      </c>
      <c r="H292" s="3" t="s">
        <v>16</v>
      </c>
      <c r="I292" s="21"/>
      <c r="J292" s="29"/>
      <c r="K292" s="29"/>
      <c r="L292" s="21"/>
    </row>
    <row r="293" spans="1:12" x14ac:dyDescent="0.25">
      <c r="A293" s="3" t="s">
        <v>167</v>
      </c>
      <c r="B293" s="21"/>
      <c r="C293" s="21"/>
      <c r="D293" s="21"/>
      <c r="E293" s="3" t="s">
        <v>182</v>
      </c>
      <c r="F293" s="15" t="s">
        <v>183</v>
      </c>
      <c r="G293" s="3" t="s">
        <v>184</v>
      </c>
      <c r="H293" s="3" t="s">
        <v>173</v>
      </c>
      <c r="I293" s="21"/>
      <c r="J293" s="29"/>
      <c r="K293" s="29"/>
      <c r="L293" s="21"/>
    </row>
    <row r="294" spans="1:12" x14ac:dyDescent="0.25">
      <c r="A294" s="3" t="s">
        <v>167</v>
      </c>
      <c r="B294" s="21"/>
      <c r="C294" s="22"/>
      <c r="D294" s="22"/>
      <c r="E294" s="3" t="s">
        <v>170</v>
      </c>
      <c r="F294" s="15" t="s">
        <v>171</v>
      </c>
      <c r="G294" s="3" t="s">
        <v>172</v>
      </c>
      <c r="H294" s="3" t="s">
        <v>173</v>
      </c>
      <c r="I294" s="22"/>
      <c r="J294" s="29"/>
      <c r="K294" s="29"/>
      <c r="L294" s="21"/>
    </row>
    <row r="295" spans="1:12" x14ac:dyDescent="0.25">
      <c r="A295" s="3" t="s">
        <v>167</v>
      </c>
      <c r="B295" s="20" t="s">
        <v>51</v>
      </c>
      <c r="C295" s="20" t="s">
        <v>52</v>
      </c>
      <c r="D295" s="20" t="s">
        <v>53</v>
      </c>
      <c r="E295" s="3" t="s">
        <v>200</v>
      </c>
      <c r="F295" s="15" t="s">
        <v>201</v>
      </c>
      <c r="G295" s="3" t="s">
        <v>63</v>
      </c>
      <c r="H295" s="3" t="s">
        <v>64</v>
      </c>
      <c r="I295" s="20">
        <v>21663455.664799999</v>
      </c>
      <c r="J295" s="23">
        <f>I295/10000</f>
        <v>2166.3455664799999</v>
      </c>
      <c r="K295" s="23">
        <f>J295*0.3</f>
        <v>649.90366994399994</v>
      </c>
      <c r="L295" s="20">
        <v>780</v>
      </c>
    </row>
    <row r="296" spans="1:12" x14ac:dyDescent="0.25">
      <c r="A296" s="3" t="s">
        <v>167</v>
      </c>
      <c r="B296" s="21"/>
      <c r="C296" s="22"/>
      <c r="D296" s="22"/>
      <c r="E296" s="3" t="s">
        <v>151</v>
      </c>
      <c r="F296" s="15" t="s">
        <v>152</v>
      </c>
      <c r="G296" s="3" t="s">
        <v>153</v>
      </c>
      <c r="H296" s="3" t="s">
        <v>154</v>
      </c>
      <c r="I296" s="21"/>
      <c r="J296" s="29"/>
      <c r="K296" s="29"/>
      <c r="L296" s="21"/>
    </row>
    <row r="297" spans="1:12" x14ac:dyDescent="0.25">
      <c r="A297" s="3" t="s">
        <v>167</v>
      </c>
      <c r="B297" s="21"/>
      <c r="C297" s="21" t="s">
        <v>114</v>
      </c>
      <c r="D297" s="21" t="s">
        <v>53</v>
      </c>
      <c r="E297" s="3" t="s">
        <v>131</v>
      </c>
      <c r="F297" s="15" t="s">
        <v>132</v>
      </c>
      <c r="G297" s="3" t="s">
        <v>133</v>
      </c>
      <c r="H297" s="3" t="s">
        <v>101</v>
      </c>
      <c r="I297" s="21"/>
      <c r="J297" s="29"/>
      <c r="K297" s="29"/>
      <c r="L297" s="21"/>
    </row>
    <row r="298" spans="1:12" x14ac:dyDescent="0.25">
      <c r="A298" s="3" t="s">
        <v>167</v>
      </c>
      <c r="B298" s="21"/>
      <c r="C298" s="21"/>
      <c r="D298" s="21"/>
      <c r="E298" s="3" t="s">
        <v>284</v>
      </c>
      <c r="F298" s="15" t="s">
        <v>285</v>
      </c>
      <c r="G298" s="3" t="s">
        <v>286</v>
      </c>
      <c r="H298" s="3" t="s">
        <v>101</v>
      </c>
      <c r="I298" s="21"/>
      <c r="J298" s="29"/>
      <c r="K298" s="29"/>
      <c r="L298" s="21"/>
    </row>
    <row r="299" spans="1:12" x14ac:dyDescent="0.25">
      <c r="A299" s="3" t="s">
        <v>167</v>
      </c>
      <c r="B299" s="21"/>
      <c r="C299" s="21"/>
      <c r="D299" s="21"/>
      <c r="E299" s="3" t="s">
        <v>300</v>
      </c>
      <c r="F299" s="15" t="s">
        <v>301</v>
      </c>
      <c r="G299" s="3" t="s">
        <v>302</v>
      </c>
      <c r="H299" s="3" t="s">
        <v>101</v>
      </c>
      <c r="I299" s="21"/>
      <c r="J299" s="29"/>
      <c r="K299" s="29"/>
      <c r="L299" s="21"/>
    </row>
    <row r="300" spans="1:12" x14ac:dyDescent="0.25">
      <c r="A300" s="3" t="s">
        <v>167</v>
      </c>
      <c r="B300" s="21"/>
      <c r="C300" s="21"/>
      <c r="D300" s="21"/>
      <c r="E300" s="3" t="s">
        <v>422</v>
      </c>
      <c r="F300" s="15" t="s">
        <v>420</v>
      </c>
      <c r="G300" s="3" t="s">
        <v>421</v>
      </c>
      <c r="H300" s="3" t="s">
        <v>101</v>
      </c>
      <c r="I300" s="21"/>
      <c r="J300" s="29"/>
      <c r="K300" s="29"/>
      <c r="L300" s="21"/>
    </row>
    <row r="301" spans="1:12" x14ac:dyDescent="0.25">
      <c r="A301" s="3" t="s">
        <v>167</v>
      </c>
      <c r="B301" s="22"/>
      <c r="C301" s="22"/>
      <c r="D301" s="22"/>
      <c r="E301" s="3" t="s">
        <v>268</v>
      </c>
      <c r="F301" s="15" t="s">
        <v>269</v>
      </c>
      <c r="G301" s="3" t="s">
        <v>270</v>
      </c>
      <c r="H301" s="3" t="s">
        <v>101</v>
      </c>
      <c r="I301" s="22"/>
      <c r="J301" s="24"/>
      <c r="K301" s="24"/>
      <c r="L301" s="22"/>
    </row>
    <row r="302" spans="1:12" x14ac:dyDescent="0.25">
      <c r="A302" s="3" t="s">
        <v>167</v>
      </c>
      <c r="B302" s="20"/>
      <c r="C302" s="20" t="s">
        <v>351</v>
      </c>
      <c r="D302" s="20" t="s">
        <v>352</v>
      </c>
      <c r="E302" s="3" t="s">
        <v>176</v>
      </c>
      <c r="F302" s="15" t="s">
        <v>177</v>
      </c>
      <c r="G302" s="3" t="s">
        <v>63</v>
      </c>
      <c r="H302" s="3" t="s">
        <v>64</v>
      </c>
      <c r="I302" s="20">
        <v>4304760.3326000003</v>
      </c>
      <c r="J302" s="23">
        <f>I302/10000</f>
        <v>430.47603326000001</v>
      </c>
      <c r="K302" s="23">
        <f>J302*0.5</f>
        <v>215.23801663</v>
      </c>
      <c r="L302" s="20">
        <v>215</v>
      </c>
    </row>
    <row r="303" spans="1:12" x14ac:dyDescent="0.25">
      <c r="A303" s="3" t="s">
        <v>167</v>
      </c>
      <c r="B303" s="22"/>
      <c r="C303" s="21"/>
      <c r="D303" s="21"/>
      <c r="E303" s="3" t="s">
        <v>200</v>
      </c>
      <c r="F303" s="15" t="s">
        <v>201</v>
      </c>
      <c r="G303" s="3" t="s">
        <v>63</v>
      </c>
      <c r="H303" s="3" t="s">
        <v>64</v>
      </c>
      <c r="I303" s="22"/>
      <c r="J303" s="29"/>
      <c r="K303" s="29"/>
      <c r="L303" s="21"/>
    </row>
    <row r="304" spans="1:12" x14ac:dyDescent="0.25">
      <c r="A304" s="3" t="s">
        <v>167</v>
      </c>
      <c r="B304" s="20"/>
      <c r="C304" s="20" t="s">
        <v>115</v>
      </c>
      <c r="D304" s="20" t="s">
        <v>116</v>
      </c>
      <c r="E304" s="3" t="s">
        <v>170</v>
      </c>
      <c r="F304" s="15" t="s">
        <v>171</v>
      </c>
      <c r="G304" s="3" t="s">
        <v>172</v>
      </c>
      <c r="H304" s="3" t="s">
        <v>173</v>
      </c>
      <c r="I304" s="20">
        <v>878129.52350000001</v>
      </c>
      <c r="J304" s="23">
        <f>I304/10000</f>
        <v>87.812952350000003</v>
      </c>
      <c r="K304" s="23">
        <f>J304*0.8</f>
        <v>70.25036188</v>
      </c>
      <c r="L304" s="20">
        <v>84</v>
      </c>
    </row>
    <row r="305" spans="1:12" x14ac:dyDescent="0.25">
      <c r="A305" s="3" t="s">
        <v>167</v>
      </c>
      <c r="B305" s="22"/>
      <c r="C305" s="22"/>
      <c r="D305" s="22"/>
      <c r="E305" s="3" t="s">
        <v>74</v>
      </c>
      <c r="F305" s="15" t="s">
        <v>75</v>
      </c>
      <c r="G305" s="3" t="s">
        <v>76</v>
      </c>
      <c r="H305" s="3" t="s">
        <v>77</v>
      </c>
      <c r="I305" s="22"/>
      <c r="J305" s="24"/>
      <c r="K305" s="24"/>
      <c r="L305" s="22"/>
    </row>
    <row r="306" spans="1:12" x14ac:dyDescent="0.25">
      <c r="A306" s="3" t="s">
        <v>167</v>
      </c>
      <c r="B306" s="20"/>
      <c r="C306" s="20" t="s">
        <v>353</v>
      </c>
      <c r="D306" s="20" t="s">
        <v>354</v>
      </c>
      <c r="E306" s="3" t="s">
        <v>226</v>
      </c>
      <c r="F306" s="15" t="s">
        <v>227</v>
      </c>
      <c r="G306" s="3" t="s">
        <v>63</v>
      </c>
      <c r="H306" s="3" t="s">
        <v>64</v>
      </c>
      <c r="I306" s="20">
        <v>7724184.6161000002</v>
      </c>
      <c r="J306" s="23">
        <f>I306/10000</f>
        <v>772.41846161000001</v>
      </c>
      <c r="K306" s="23">
        <f>J306*0.5</f>
        <v>386.209230805</v>
      </c>
      <c r="L306" s="20">
        <v>463</v>
      </c>
    </row>
    <row r="307" spans="1:12" x14ac:dyDescent="0.25">
      <c r="A307" s="3" t="s">
        <v>167</v>
      </c>
      <c r="B307" s="22"/>
      <c r="C307" s="22"/>
      <c r="D307" s="22"/>
      <c r="E307" s="3" t="s">
        <v>257</v>
      </c>
      <c r="F307" s="15" t="s">
        <v>258</v>
      </c>
      <c r="G307" s="3" t="s">
        <v>259</v>
      </c>
      <c r="H307" s="3" t="s">
        <v>77</v>
      </c>
      <c r="I307" s="22"/>
      <c r="J307" s="24"/>
      <c r="K307" s="24"/>
      <c r="L307" s="22"/>
    </row>
    <row r="308" spans="1:12" x14ac:dyDescent="0.25">
      <c r="A308" s="3" t="s">
        <v>167</v>
      </c>
      <c r="B308" s="20"/>
      <c r="C308" s="20" t="s">
        <v>355</v>
      </c>
      <c r="D308" s="20" t="s">
        <v>356</v>
      </c>
      <c r="E308" s="3" t="s">
        <v>155</v>
      </c>
      <c r="F308" s="15" t="s">
        <v>156</v>
      </c>
      <c r="G308" s="3" t="s">
        <v>157</v>
      </c>
      <c r="H308" s="3" t="s">
        <v>16</v>
      </c>
      <c r="I308" s="20">
        <v>338734.57520000002</v>
      </c>
      <c r="J308" s="23">
        <f>I308/10000</f>
        <v>33.873457520000002</v>
      </c>
      <c r="K308" s="23">
        <v>34</v>
      </c>
      <c r="L308" s="20">
        <v>34</v>
      </c>
    </row>
    <row r="309" spans="1:12" x14ac:dyDescent="0.25">
      <c r="A309" s="3" t="s">
        <v>167</v>
      </c>
      <c r="B309" s="22"/>
      <c r="C309" s="22"/>
      <c r="D309" s="22"/>
      <c r="E309" s="3" t="s">
        <v>146</v>
      </c>
      <c r="F309" s="15" t="s">
        <v>147</v>
      </c>
      <c r="G309" s="3" t="s">
        <v>148</v>
      </c>
      <c r="H309" s="3" t="s">
        <v>16</v>
      </c>
      <c r="I309" s="22"/>
      <c r="J309" s="24"/>
      <c r="K309" s="24"/>
      <c r="L309" s="22"/>
    </row>
    <row r="310" spans="1:12" x14ac:dyDescent="0.25">
      <c r="A310" s="3" t="s">
        <v>167</v>
      </c>
      <c r="B310" s="20"/>
      <c r="C310" s="20" t="s">
        <v>357</v>
      </c>
      <c r="D310" s="20" t="s">
        <v>358</v>
      </c>
      <c r="E310" s="3" t="s">
        <v>176</v>
      </c>
      <c r="F310" s="15" t="s">
        <v>177</v>
      </c>
      <c r="G310" s="3" t="s">
        <v>63</v>
      </c>
      <c r="H310" s="3" t="s">
        <v>64</v>
      </c>
      <c r="I310" s="20">
        <v>1948638.9463</v>
      </c>
      <c r="J310" s="23">
        <f>I310/10000</f>
        <v>194.86389463</v>
      </c>
      <c r="K310" s="23">
        <f>J310*0.65</f>
        <v>126.66153150950001</v>
      </c>
      <c r="L310" s="20">
        <v>127</v>
      </c>
    </row>
    <row r="311" spans="1:12" x14ac:dyDescent="0.25">
      <c r="A311" s="3" t="s">
        <v>167</v>
      </c>
      <c r="B311" s="22"/>
      <c r="C311" s="21"/>
      <c r="D311" s="21"/>
      <c r="E311" s="3" t="s">
        <v>200</v>
      </c>
      <c r="F311" s="15" t="s">
        <v>201</v>
      </c>
      <c r="G311" s="3" t="s">
        <v>63</v>
      </c>
      <c r="H311" s="3" t="s">
        <v>64</v>
      </c>
      <c r="I311" s="22"/>
      <c r="J311" s="29"/>
      <c r="K311" s="29"/>
      <c r="L311" s="21"/>
    </row>
    <row r="312" spans="1:12" x14ac:dyDescent="0.25">
      <c r="A312" s="3" t="s">
        <v>167</v>
      </c>
      <c r="B312" s="20"/>
      <c r="C312" s="20" t="s">
        <v>117</v>
      </c>
      <c r="D312" s="20" t="s">
        <v>118</v>
      </c>
      <c r="E312" s="3" t="s">
        <v>228</v>
      </c>
      <c r="F312" s="15" t="s">
        <v>229</v>
      </c>
      <c r="G312" s="3" t="s">
        <v>230</v>
      </c>
      <c r="H312" s="3" t="s">
        <v>16</v>
      </c>
      <c r="I312" s="20">
        <v>48495.927199999998</v>
      </c>
      <c r="J312" s="23">
        <f>I312/10000</f>
        <v>4.8495927199999995</v>
      </c>
      <c r="K312" s="23">
        <v>5</v>
      </c>
      <c r="L312" s="20">
        <v>6</v>
      </c>
    </row>
    <row r="313" spans="1:12" x14ac:dyDescent="0.25">
      <c r="A313" s="3" t="s">
        <v>167</v>
      </c>
      <c r="B313" s="21"/>
      <c r="C313" s="21"/>
      <c r="D313" s="21"/>
      <c r="E313" s="3" t="s">
        <v>155</v>
      </c>
      <c r="F313" s="15" t="s">
        <v>156</v>
      </c>
      <c r="G313" s="3" t="s">
        <v>157</v>
      </c>
      <c r="H313" s="3" t="s">
        <v>16</v>
      </c>
      <c r="I313" s="21"/>
      <c r="J313" s="29"/>
      <c r="K313" s="29"/>
      <c r="L313" s="21"/>
    </row>
    <row r="314" spans="1:12" x14ac:dyDescent="0.25">
      <c r="A314" s="3" t="s">
        <v>167</v>
      </c>
      <c r="B314" s="21"/>
      <c r="C314" s="21"/>
      <c r="D314" s="21"/>
      <c r="E314" s="3" t="s">
        <v>170</v>
      </c>
      <c r="F314" s="15" t="s">
        <v>171</v>
      </c>
      <c r="G314" s="3" t="s">
        <v>172</v>
      </c>
      <c r="H314" s="3" t="s">
        <v>173</v>
      </c>
      <c r="I314" s="21"/>
      <c r="J314" s="29"/>
      <c r="K314" s="29"/>
      <c r="L314" s="21"/>
    </row>
    <row r="315" spans="1:12" x14ac:dyDescent="0.25">
      <c r="A315" s="3" t="s">
        <v>167</v>
      </c>
      <c r="B315" s="22"/>
      <c r="C315" s="22"/>
      <c r="D315" s="22"/>
      <c r="E315" s="3" t="s">
        <v>212</v>
      </c>
      <c r="F315" s="15" t="s">
        <v>63</v>
      </c>
      <c r="G315" s="3" t="s">
        <v>213</v>
      </c>
      <c r="H315" s="3" t="s">
        <v>214</v>
      </c>
      <c r="I315" s="22"/>
      <c r="J315" s="24"/>
      <c r="K315" s="24"/>
      <c r="L315" s="22"/>
    </row>
    <row r="316" spans="1:12" x14ac:dyDescent="0.25">
      <c r="A316" s="3" t="s">
        <v>167</v>
      </c>
      <c r="C316" s="15" t="s">
        <v>56</v>
      </c>
      <c r="D316" s="15" t="s">
        <v>57</v>
      </c>
      <c r="E316" s="3" t="s">
        <v>200</v>
      </c>
      <c r="F316" s="15" t="s">
        <v>201</v>
      </c>
      <c r="G316" s="3" t="s">
        <v>63</v>
      </c>
      <c r="H316" s="3" t="s">
        <v>64</v>
      </c>
      <c r="I316" s="15">
        <v>1148796.2867999999</v>
      </c>
      <c r="J316" s="16">
        <f>I316/10000</f>
        <v>114.87962867999998</v>
      </c>
      <c r="K316" s="16">
        <f>J316*0.65</f>
        <v>74.671758641999986</v>
      </c>
      <c r="L316" s="15">
        <v>90</v>
      </c>
    </row>
    <row r="317" spans="1:12" x14ac:dyDescent="0.25">
      <c r="A317" s="3" t="s">
        <v>167</v>
      </c>
      <c r="C317" s="15" t="s">
        <v>359</v>
      </c>
      <c r="D317" s="15" t="s">
        <v>360</v>
      </c>
      <c r="E317" s="3" t="s">
        <v>228</v>
      </c>
      <c r="F317" s="15" t="s">
        <v>229</v>
      </c>
      <c r="G317" s="3" t="s">
        <v>230</v>
      </c>
      <c r="H317" s="3" t="s">
        <v>16</v>
      </c>
      <c r="I317" s="15">
        <v>2512422.7118000002</v>
      </c>
      <c r="J317" s="16">
        <f>I317/10000</f>
        <v>251.24227118000002</v>
      </c>
      <c r="K317" s="16">
        <f>J317*0.5</f>
        <v>125.62113559000001</v>
      </c>
      <c r="L317" s="15">
        <v>126</v>
      </c>
    </row>
    <row r="318" spans="1:12" x14ac:dyDescent="0.25">
      <c r="A318" s="3" t="s">
        <v>167</v>
      </c>
      <c r="B318" s="20"/>
      <c r="C318" s="20" t="s">
        <v>119</v>
      </c>
      <c r="D318" s="20" t="s">
        <v>120</v>
      </c>
      <c r="E318" s="3" t="s">
        <v>228</v>
      </c>
      <c r="F318" s="15" t="s">
        <v>229</v>
      </c>
      <c r="G318" s="3" t="s">
        <v>230</v>
      </c>
      <c r="H318" s="3" t="s">
        <v>16</v>
      </c>
      <c r="I318" s="20">
        <v>107694.5484</v>
      </c>
      <c r="J318" s="23">
        <f>I318/10000</f>
        <v>10.76945484</v>
      </c>
      <c r="K318" s="23">
        <v>11</v>
      </c>
      <c r="L318" s="20">
        <v>11</v>
      </c>
    </row>
    <row r="319" spans="1:12" x14ac:dyDescent="0.25">
      <c r="A319" s="3" t="s">
        <v>167</v>
      </c>
      <c r="B319" s="21"/>
      <c r="C319" s="21"/>
      <c r="D319" s="21"/>
      <c r="E319" s="3" t="s">
        <v>155</v>
      </c>
      <c r="F319" s="15" t="s">
        <v>156</v>
      </c>
      <c r="G319" s="3" t="s">
        <v>157</v>
      </c>
      <c r="H319" s="3" t="s">
        <v>16</v>
      </c>
      <c r="I319" s="21"/>
      <c r="J319" s="29"/>
      <c r="K319" s="29"/>
      <c r="L319" s="21"/>
    </row>
    <row r="320" spans="1:12" x14ac:dyDescent="0.25">
      <c r="A320" s="3" t="s">
        <v>167</v>
      </c>
      <c r="B320" s="22"/>
      <c r="C320" s="22"/>
      <c r="D320" s="22"/>
      <c r="E320" s="3" t="s">
        <v>170</v>
      </c>
      <c r="F320" s="15" t="s">
        <v>171</v>
      </c>
      <c r="G320" s="3" t="s">
        <v>172</v>
      </c>
      <c r="H320" s="3" t="s">
        <v>173</v>
      </c>
      <c r="I320" s="22"/>
      <c r="J320" s="24"/>
      <c r="K320" s="24"/>
      <c r="L320" s="22"/>
    </row>
    <row r="321" spans="1:13" x14ac:dyDescent="0.25">
      <c r="A321" s="3" t="s">
        <v>167</v>
      </c>
      <c r="C321" s="15" t="s">
        <v>361</v>
      </c>
      <c r="D321" s="15" t="s">
        <v>362</v>
      </c>
      <c r="E321" s="3" t="s">
        <v>228</v>
      </c>
      <c r="F321" s="15" t="s">
        <v>229</v>
      </c>
      <c r="G321" s="3" t="s">
        <v>230</v>
      </c>
      <c r="H321" s="3" t="s">
        <v>16</v>
      </c>
      <c r="I321" s="15">
        <v>10022.2269</v>
      </c>
      <c r="J321" s="16">
        <f>I321/10000</f>
        <v>1.00222269</v>
      </c>
      <c r="K321" s="16">
        <v>1</v>
      </c>
      <c r="L321" s="15">
        <v>1</v>
      </c>
    </row>
    <row r="322" spans="1:13" x14ac:dyDescent="0.25">
      <c r="A322" s="3" t="s">
        <v>167</v>
      </c>
      <c r="B322" s="20"/>
      <c r="C322" s="20" t="s">
        <v>363</v>
      </c>
      <c r="D322" s="20" t="s">
        <v>364</v>
      </c>
      <c r="E322" s="3" t="s">
        <v>176</v>
      </c>
      <c r="F322" s="15" t="s">
        <v>177</v>
      </c>
      <c r="G322" s="3" t="s">
        <v>63</v>
      </c>
      <c r="H322" s="3" t="s">
        <v>64</v>
      </c>
      <c r="I322" s="20">
        <v>6544788.6659000004</v>
      </c>
      <c r="J322" s="23">
        <f>I322/10000</f>
        <v>654.47886659000005</v>
      </c>
      <c r="K322" s="23">
        <f>J322*0.5</f>
        <v>327.23943329500003</v>
      </c>
      <c r="L322" s="20">
        <v>327</v>
      </c>
    </row>
    <row r="323" spans="1:13" x14ac:dyDescent="0.25">
      <c r="A323" s="3" t="s">
        <v>167</v>
      </c>
      <c r="B323" s="21"/>
      <c r="C323" s="21"/>
      <c r="D323" s="21"/>
      <c r="E323" s="3" t="s">
        <v>228</v>
      </c>
      <c r="F323" s="15" t="s">
        <v>229</v>
      </c>
      <c r="G323" s="3" t="s">
        <v>230</v>
      </c>
      <c r="H323" s="3" t="s">
        <v>16</v>
      </c>
      <c r="I323" s="21"/>
      <c r="J323" s="29"/>
      <c r="K323" s="29"/>
      <c r="L323" s="21"/>
    </row>
    <row r="324" spans="1:13" x14ac:dyDescent="0.25">
      <c r="A324" s="3" t="s">
        <v>167</v>
      </c>
      <c r="B324" s="22"/>
      <c r="C324" s="22"/>
      <c r="D324" s="22"/>
      <c r="E324" s="3" t="s">
        <v>155</v>
      </c>
      <c r="F324" s="15" t="s">
        <v>156</v>
      </c>
      <c r="G324" s="3" t="s">
        <v>157</v>
      </c>
      <c r="H324" s="3" t="s">
        <v>16</v>
      </c>
      <c r="I324" s="22"/>
      <c r="J324" s="24"/>
      <c r="K324" s="24"/>
      <c r="L324" s="22"/>
    </row>
    <row r="325" spans="1:13" x14ac:dyDescent="0.25">
      <c r="A325" s="3" t="s">
        <v>167</v>
      </c>
      <c r="C325" s="15" t="s">
        <v>121</v>
      </c>
      <c r="D325" s="15" t="s">
        <v>122</v>
      </c>
      <c r="E325" s="3" t="s">
        <v>228</v>
      </c>
      <c r="F325" s="15" t="s">
        <v>229</v>
      </c>
      <c r="G325" s="3" t="s">
        <v>230</v>
      </c>
      <c r="H325" s="3" t="s">
        <v>16</v>
      </c>
      <c r="I325" s="15">
        <v>91558.766000000003</v>
      </c>
      <c r="J325" s="16">
        <f>I325/10000</f>
        <v>9.1558766000000009</v>
      </c>
      <c r="K325" s="16">
        <v>9</v>
      </c>
      <c r="L325" s="15">
        <v>9</v>
      </c>
    </row>
    <row r="326" spans="1:13" x14ac:dyDescent="0.25">
      <c r="A326" s="3" t="s">
        <v>167</v>
      </c>
      <c r="B326" s="20"/>
      <c r="C326" s="20" t="s">
        <v>365</v>
      </c>
      <c r="D326" s="20" t="s">
        <v>366</v>
      </c>
      <c r="E326" s="3" t="s">
        <v>200</v>
      </c>
      <c r="F326" s="15" t="s">
        <v>201</v>
      </c>
      <c r="G326" s="3" t="s">
        <v>63</v>
      </c>
      <c r="H326" s="3" t="s">
        <v>64</v>
      </c>
      <c r="I326" s="20">
        <v>3552354.1074000001</v>
      </c>
      <c r="J326" s="23">
        <f>I326/10000</f>
        <v>355.23541074000002</v>
      </c>
      <c r="K326" s="23">
        <f>J326*0.5</f>
        <v>177.61770537000001</v>
      </c>
      <c r="L326" s="20">
        <v>178</v>
      </c>
    </row>
    <row r="327" spans="1:13" x14ac:dyDescent="0.25">
      <c r="A327" s="3" t="s">
        <v>167</v>
      </c>
      <c r="B327" s="22"/>
      <c r="C327" s="22"/>
      <c r="D327" s="22"/>
      <c r="E327" s="3" t="s">
        <v>74</v>
      </c>
      <c r="F327" s="15" t="s">
        <v>75</v>
      </c>
      <c r="G327" s="3" t="s">
        <v>76</v>
      </c>
      <c r="H327" s="3" t="s">
        <v>77</v>
      </c>
      <c r="I327" s="22"/>
      <c r="J327" s="24"/>
      <c r="K327" s="24"/>
      <c r="L327" s="22"/>
    </row>
    <row r="328" spans="1:13" x14ac:dyDescent="0.25">
      <c r="A328" s="3" t="s">
        <v>167</v>
      </c>
      <c r="B328" s="20"/>
      <c r="C328" s="20" t="s">
        <v>367</v>
      </c>
      <c r="D328" s="20" t="s">
        <v>368</v>
      </c>
      <c r="E328" s="3" t="s">
        <v>155</v>
      </c>
      <c r="F328" s="15" t="s">
        <v>156</v>
      </c>
      <c r="G328" s="3" t="s">
        <v>157</v>
      </c>
      <c r="H328" s="3" t="s">
        <v>16</v>
      </c>
      <c r="I328" s="20">
        <v>248016.71290000001</v>
      </c>
      <c r="J328" s="23">
        <f>I328/10000</f>
        <v>24.801671290000002</v>
      </c>
      <c r="K328" s="23">
        <v>25</v>
      </c>
      <c r="L328" s="20">
        <v>25</v>
      </c>
    </row>
    <row r="329" spans="1:13" x14ac:dyDescent="0.25">
      <c r="A329" s="3" t="s">
        <v>167</v>
      </c>
      <c r="B329" s="22"/>
      <c r="C329" s="22"/>
      <c r="D329" s="22"/>
      <c r="E329" s="3" t="s">
        <v>146</v>
      </c>
      <c r="F329" s="15" t="s">
        <v>147</v>
      </c>
      <c r="G329" s="3" t="s">
        <v>148</v>
      </c>
      <c r="H329" s="3" t="s">
        <v>16</v>
      </c>
      <c r="I329" s="22"/>
      <c r="J329" s="24"/>
      <c r="K329" s="24"/>
      <c r="L329" s="22"/>
    </row>
    <row r="330" spans="1:13" x14ac:dyDescent="0.25">
      <c r="A330" s="3" t="s">
        <v>167</v>
      </c>
      <c r="B330" s="20"/>
      <c r="C330" s="20" t="s">
        <v>369</v>
      </c>
      <c r="D330" s="20" t="s">
        <v>370</v>
      </c>
      <c r="E330" s="3" t="s">
        <v>193</v>
      </c>
      <c r="F330" s="15" t="s">
        <v>194</v>
      </c>
      <c r="G330" s="3" t="s">
        <v>195</v>
      </c>
      <c r="H330" s="3" t="s">
        <v>101</v>
      </c>
      <c r="I330" s="20">
        <v>14610104.6022</v>
      </c>
      <c r="J330" s="23">
        <f>I330/10000</f>
        <v>1461.0104602199999</v>
      </c>
      <c r="K330" s="23">
        <f>J330*0.3</f>
        <v>438.30313806599997</v>
      </c>
      <c r="L330" s="20">
        <v>526</v>
      </c>
    </row>
    <row r="331" spans="1:13" x14ac:dyDescent="0.25">
      <c r="A331" s="3" t="s">
        <v>167</v>
      </c>
      <c r="B331" s="21"/>
      <c r="C331" s="21"/>
      <c r="D331" s="21"/>
      <c r="E331" s="3" t="s">
        <v>345</v>
      </c>
      <c r="F331" s="15" t="s">
        <v>346</v>
      </c>
      <c r="G331" s="3" t="s">
        <v>347</v>
      </c>
      <c r="H331" s="3" t="s">
        <v>101</v>
      </c>
      <c r="I331" s="21"/>
      <c r="J331" s="29"/>
      <c r="K331" s="29"/>
      <c r="L331" s="21"/>
    </row>
    <row r="332" spans="1:13" x14ac:dyDescent="0.25">
      <c r="A332" s="3" t="s">
        <v>167</v>
      </c>
      <c r="B332" s="22"/>
      <c r="C332" s="22"/>
      <c r="D332" s="22"/>
      <c r="E332" s="3" t="s">
        <v>268</v>
      </c>
      <c r="F332" s="15" t="s">
        <v>269</v>
      </c>
      <c r="G332" s="3" t="s">
        <v>270</v>
      </c>
      <c r="H332" s="3" t="s">
        <v>101</v>
      </c>
      <c r="I332" s="22"/>
      <c r="J332" s="24"/>
      <c r="K332" s="24"/>
      <c r="L332" s="22"/>
    </row>
    <row r="333" spans="1:13" x14ac:dyDescent="0.25">
      <c r="A333" s="3" t="s">
        <v>167</v>
      </c>
      <c r="B333" s="20"/>
      <c r="C333" s="21" t="s">
        <v>423</v>
      </c>
      <c r="D333" s="21" t="s">
        <v>418</v>
      </c>
      <c r="E333" s="3" t="s">
        <v>284</v>
      </c>
      <c r="F333" s="15" t="s">
        <v>285</v>
      </c>
      <c r="G333" s="3" t="s">
        <v>286</v>
      </c>
      <c r="H333" s="3" t="s">
        <v>101</v>
      </c>
      <c r="I333" s="20">
        <v>26151151.287500001</v>
      </c>
      <c r="J333" s="23">
        <f>I333/10000</f>
        <v>2615.1151287500002</v>
      </c>
      <c r="K333" s="23">
        <f>J333*0.3</f>
        <v>784.53453862499998</v>
      </c>
      <c r="L333" s="20">
        <v>941</v>
      </c>
    </row>
    <row r="334" spans="1:13" x14ac:dyDescent="0.25">
      <c r="A334" s="3" t="s">
        <v>167</v>
      </c>
      <c r="B334" s="21"/>
      <c r="C334" s="21"/>
      <c r="D334" s="21"/>
      <c r="E334" s="3" t="s">
        <v>265</v>
      </c>
      <c r="F334" s="15" t="s">
        <v>266</v>
      </c>
      <c r="G334" s="3" t="s">
        <v>267</v>
      </c>
      <c r="H334" s="3" t="s">
        <v>101</v>
      </c>
      <c r="I334" s="21"/>
      <c r="J334" s="29"/>
      <c r="K334" s="29"/>
      <c r="L334" s="21"/>
    </row>
    <row r="335" spans="1:13" x14ac:dyDescent="0.25">
      <c r="A335" s="3" t="s">
        <v>167</v>
      </c>
      <c r="B335" s="21"/>
      <c r="C335" s="21"/>
      <c r="D335" s="21"/>
      <c r="E335" s="3" t="s">
        <v>422</v>
      </c>
      <c r="F335" s="15" t="s">
        <v>420</v>
      </c>
      <c r="G335" s="3" t="s">
        <v>421</v>
      </c>
      <c r="H335" s="3" t="s">
        <v>101</v>
      </c>
      <c r="I335" s="21"/>
      <c r="J335" s="29"/>
      <c r="K335" s="29"/>
      <c r="L335" s="21"/>
    </row>
    <row r="336" spans="1:13" x14ac:dyDescent="0.25">
      <c r="A336" s="3" t="s">
        <v>167</v>
      </c>
      <c r="B336" s="22"/>
      <c r="C336" s="22"/>
      <c r="D336" s="22"/>
      <c r="E336" s="3" t="s">
        <v>193</v>
      </c>
      <c r="F336" s="15" t="s">
        <v>194</v>
      </c>
      <c r="G336" s="3" t="s">
        <v>195</v>
      </c>
      <c r="H336" s="3" t="s">
        <v>101</v>
      </c>
      <c r="I336" s="22"/>
      <c r="J336" s="24"/>
      <c r="K336" s="24"/>
      <c r="L336" s="22"/>
      <c r="M336" s="5">
        <f>SUM(L86:L336)</f>
        <v>18908</v>
      </c>
    </row>
  </sheetData>
  <autoFilter ref="A1:L337"/>
  <mergeCells count="484">
    <mergeCell ref="C333:C336"/>
    <mergeCell ref="D333:D336"/>
    <mergeCell ref="I333:I336"/>
    <mergeCell ref="J333:J336"/>
    <mergeCell ref="K333:K336"/>
    <mergeCell ref="L333:L336"/>
    <mergeCell ref="L328:L329"/>
    <mergeCell ref="C330:C332"/>
    <mergeCell ref="D330:D332"/>
    <mergeCell ref="I330:I332"/>
    <mergeCell ref="J330:J332"/>
    <mergeCell ref="K330:K332"/>
    <mergeCell ref="L330:L332"/>
    <mergeCell ref="C328:C329"/>
    <mergeCell ref="D328:D329"/>
    <mergeCell ref="I328:I329"/>
    <mergeCell ref="J328:J329"/>
    <mergeCell ref="K328:K329"/>
    <mergeCell ref="L322:L324"/>
    <mergeCell ref="C326:C327"/>
    <mergeCell ref="D326:D327"/>
    <mergeCell ref="I326:I327"/>
    <mergeCell ref="J326:J327"/>
    <mergeCell ref="K326:K327"/>
    <mergeCell ref="L326:L327"/>
    <mergeCell ref="C322:C324"/>
    <mergeCell ref="D322:D324"/>
    <mergeCell ref="I322:I324"/>
    <mergeCell ref="J322:J324"/>
    <mergeCell ref="K322:K324"/>
    <mergeCell ref="C318:C320"/>
    <mergeCell ref="D318:D320"/>
    <mergeCell ref="J318:J320"/>
    <mergeCell ref="K318:K320"/>
    <mergeCell ref="L318:L320"/>
    <mergeCell ref="L310:L311"/>
    <mergeCell ref="C312:C315"/>
    <mergeCell ref="D312:D315"/>
    <mergeCell ref="I312:I315"/>
    <mergeCell ref="J312:J315"/>
    <mergeCell ref="K312:K315"/>
    <mergeCell ref="L312:L315"/>
    <mergeCell ref="C310:C311"/>
    <mergeCell ref="D310:D311"/>
    <mergeCell ref="I310:I311"/>
    <mergeCell ref="J310:J311"/>
    <mergeCell ref="K310:K311"/>
    <mergeCell ref="I318:I320"/>
    <mergeCell ref="L306:L307"/>
    <mergeCell ref="C308:C309"/>
    <mergeCell ref="D308:D309"/>
    <mergeCell ref="I308:I309"/>
    <mergeCell ref="J308:J309"/>
    <mergeCell ref="K308:K309"/>
    <mergeCell ref="L308:L309"/>
    <mergeCell ref="C306:C307"/>
    <mergeCell ref="D306:D307"/>
    <mergeCell ref="I306:I307"/>
    <mergeCell ref="J306:J307"/>
    <mergeCell ref="K306:K307"/>
    <mergeCell ref="L302:L303"/>
    <mergeCell ref="C304:C305"/>
    <mergeCell ref="D304:D305"/>
    <mergeCell ref="I304:I305"/>
    <mergeCell ref="J304:J305"/>
    <mergeCell ref="K304:K305"/>
    <mergeCell ref="L304:L305"/>
    <mergeCell ref="C302:C303"/>
    <mergeCell ref="D302:D303"/>
    <mergeCell ref="I302:I303"/>
    <mergeCell ref="J302:J303"/>
    <mergeCell ref="K302:K303"/>
    <mergeCell ref="L274:L278"/>
    <mergeCell ref="C279:C280"/>
    <mergeCell ref="D279:D280"/>
    <mergeCell ref="I279:I280"/>
    <mergeCell ref="J279:J280"/>
    <mergeCell ref="K279:K280"/>
    <mergeCell ref="L279:L280"/>
    <mergeCell ref="C286:C289"/>
    <mergeCell ref="D286:D289"/>
    <mergeCell ref="J282:J289"/>
    <mergeCell ref="K282:K289"/>
    <mergeCell ref="I282:I289"/>
    <mergeCell ref="B282:B289"/>
    <mergeCell ref="C282:C285"/>
    <mergeCell ref="D282:D285"/>
    <mergeCell ref="J295:J301"/>
    <mergeCell ref="K295:K301"/>
    <mergeCell ref="L282:L289"/>
    <mergeCell ref="L295:L301"/>
    <mergeCell ref="C297:C301"/>
    <mergeCell ref="D297:D301"/>
    <mergeCell ref="I290:I294"/>
    <mergeCell ref="J290:J294"/>
    <mergeCell ref="K290:K294"/>
    <mergeCell ref="L290:L294"/>
    <mergeCell ref="C295:C296"/>
    <mergeCell ref="D295:D296"/>
    <mergeCell ref="I295:I301"/>
    <mergeCell ref="C290:C294"/>
    <mergeCell ref="D290:D294"/>
    <mergeCell ref="C266:C268"/>
    <mergeCell ref="D266:D268"/>
    <mergeCell ref="I266:I268"/>
    <mergeCell ref="J266:J268"/>
    <mergeCell ref="K266:K268"/>
    <mergeCell ref="L266:L268"/>
    <mergeCell ref="B274:B278"/>
    <mergeCell ref="C274:C277"/>
    <mergeCell ref="D274:D277"/>
    <mergeCell ref="I274:I278"/>
    <mergeCell ref="J274:J278"/>
    <mergeCell ref="L269:L270"/>
    <mergeCell ref="C271:C273"/>
    <mergeCell ref="D271:D273"/>
    <mergeCell ref="I271:I273"/>
    <mergeCell ref="J271:J273"/>
    <mergeCell ref="K271:K273"/>
    <mergeCell ref="L271:L273"/>
    <mergeCell ref="C269:C270"/>
    <mergeCell ref="D269:D270"/>
    <mergeCell ref="I269:I270"/>
    <mergeCell ref="J269:J270"/>
    <mergeCell ref="K269:K270"/>
    <mergeCell ref="K274:K278"/>
    <mergeCell ref="L254:L255"/>
    <mergeCell ref="B256:B264"/>
    <mergeCell ref="C256:C261"/>
    <mergeCell ref="D256:D261"/>
    <mergeCell ref="I256:I264"/>
    <mergeCell ref="J256:J264"/>
    <mergeCell ref="K256:K264"/>
    <mergeCell ref="C254:C255"/>
    <mergeCell ref="D254:D255"/>
    <mergeCell ref="I254:I255"/>
    <mergeCell ref="J254:J255"/>
    <mergeCell ref="K254:K255"/>
    <mergeCell ref="L256:L264"/>
    <mergeCell ref="B254:B255"/>
    <mergeCell ref="L228:L252"/>
    <mergeCell ref="C232:C236"/>
    <mergeCell ref="D232:D236"/>
    <mergeCell ref="C237:C243"/>
    <mergeCell ref="D237:D243"/>
    <mergeCell ref="L209:L227"/>
    <mergeCell ref="C214:C221"/>
    <mergeCell ref="D214:D221"/>
    <mergeCell ref="C222:C227"/>
    <mergeCell ref="D222:D227"/>
    <mergeCell ref="I209:I227"/>
    <mergeCell ref="I228:I252"/>
    <mergeCell ref="D244:D251"/>
    <mergeCell ref="C244:C251"/>
    <mergeCell ref="B228:B252"/>
    <mergeCell ref="C228:C231"/>
    <mergeCell ref="D228:D231"/>
    <mergeCell ref="J228:J252"/>
    <mergeCell ref="K228:K252"/>
    <mergeCell ref="B209:B227"/>
    <mergeCell ref="C209:C213"/>
    <mergeCell ref="D209:D213"/>
    <mergeCell ref="J209:J227"/>
    <mergeCell ref="K209:K227"/>
    <mergeCell ref="J204:J205"/>
    <mergeCell ref="K204:K205"/>
    <mergeCell ref="L204:L205"/>
    <mergeCell ref="B195:B203"/>
    <mergeCell ref="C195:C198"/>
    <mergeCell ref="D195:D198"/>
    <mergeCell ref="I195:I203"/>
    <mergeCell ref="J195:J203"/>
    <mergeCell ref="C206:C208"/>
    <mergeCell ref="D206:D208"/>
    <mergeCell ref="J206:J208"/>
    <mergeCell ref="K206:K208"/>
    <mergeCell ref="L206:L208"/>
    <mergeCell ref="K195:K203"/>
    <mergeCell ref="L195:L203"/>
    <mergeCell ref="C199:C203"/>
    <mergeCell ref="D199:D203"/>
    <mergeCell ref="I204:I205"/>
    <mergeCell ref="I206:I208"/>
    <mergeCell ref="C186:C187"/>
    <mergeCell ref="D186:D187"/>
    <mergeCell ref="I186:I187"/>
    <mergeCell ref="J186:J187"/>
    <mergeCell ref="K186:K187"/>
    <mergeCell ref="L186:L187"/>
    <mergeCell ref="B192:B194"/>
    <mergeCell ref="C192:C193"/>
    <mergeCell ref="D192:D193"/>
    <mergeCell ref="I192:I194"/>
    <mergeCell ref="B188:B191"/>
    <mergeCell ref="C188:C189"/>
    <mergeCell ref="D188:D189"/>
    <mergeCell ref="I188:I191"/>
    <mergeCell ref="J192:J194"/>
    <mergeCell ref="K192:K194"/>
    <mergeCell ref="L192:L194"/>
    <mergeCell ref="K188:K191"/>
    <mergeCell ref="L188:L191"/>
    <mergeCell ref="C190:C191"/>
    <mergeCell ref="D190:D191"/>
    <mergeCell ref="J188:J191"/>
    <mergeCell ref="I155:I175"/>
    <mergeCell ref="J155:J175"/>
    <mergeCell ref="K155:K175"/>
    <mergeCell ref="L155:L175"/>
    <mergeCell ref="C156:C159"/>
    <mergeCell ref="I176:I184"/>
    <mergeCell ref="J176:J184"/>
    <mergeCell ref="K176:K184"/>
    <mergeCell ref="L176:L184"/>
    <mergeCell ref="D156:D159"/>
    <mergeCell ref="C160:C167"/>
    <mergeCell ref="D160:D167"/>
    <mergeCell ref="C168:C175"/>
    <mergeCell ref="D168:D175"/>
    <mergeCell ref="C176:C184"/>
    <mergeCell ref="D176:D184"/>
    <mergeCell ref="K149:K150"/>
    <mergeCell ref="L149:L150"/>
    <mergeCell ref="B151:B154"/>
    <mergeCell ref="C151:C154"/>
    <mergeCell ref="D151:D154"/>
    <mergeCell ref="I151:I154"/>
    <mergeCell ref="J151:J154"/>
    <mergeCell ref="K151:K154"/>
    <mergeCell ref="B149:B150"/>
    <mergeCell ref="C149:C150"/>
    <mergeCell ref="D149:D150"/>
    <mergeCell ref="I149:I150"/>
    <mergeCell ref="J149:J150"/>
    <mergeCell ref="L151:L154"/>
    <mergeCell ref="L138:L139"/>
    <mergeCell ref="C138:C139"/>
    <mergeCell ref="D138:D139"/>
    <mergeCell ref="I138:I139"/>
    <mergeCell ref="J138:J139"/>
    <mergeCell ref="K138:K139"/>
    <mergeCell ref="L141:L142"/>
    <mergeCell ref="C143:C148"/>
    <mergeCell ref="D143:D148"/>
    <mergeCell ref="I143:I148"/>
    <mergeCell ref="J143:J148"/>
    <mergeCell ref="K143:K148"/>
    <mergeCell ref="L143:L148"/>
    <mergeCell ref="C141:C142"/>
    <mergeCell ref="D141:D142"/>
    <mergeCell ref="I141:I142"/>
    <mergeCell ref="J141:J142"/>
    <mergeCell ref="K141:K142"/>
    <mergeCell ref="L130:L131"/>
    <mergeCell ref="B132:B134"/>
    <mergeCell ref="D132:D133"/>
    <mergeCell ref="I132:I134"/>
    <mergeCell ref="J132:J134"/>
    <mergeCell ref="K132:K134"/>
    <mergeCell ref="L132:L134"/>
    <mergeCell ref="C130:C131"/>
    <mergeCell ref="D130:D131"/>
    <mergeCell ref="I130:I131"/>
    <mergeCell ref="J130:J131"/>
    <mergeCell ref="K130:K131"/>
    <mergeCell ref="C119:C121"/>
    <mergeCell ref="D119:D121"/>
    <mergeCell ref="J119:J121"/>
    <mergeCell ref="K119:K121"/>
    <mergeCell ref="L119:L121"/>
    <mergeCell ref="I119:I121"/>
    <mergeCell ref="L122:L125"/>
    <mergeCell ref="C127:C129"/>
    <mergeCell ref="D127:D129"/>
    <mergeCell ref="I127:I129"/>
    <mergeCell ref="J127:J129"/>
    <mergeCell ref="K127:K129"/>
    <mergeCell ref="L127:L129"/>
    <mergeCell ref="C122:C125"/>
    <mergeCell ref="D122:D125"/>
    <mergeCell ref="I122:I125"/>
    <mergeCell ref="J122:J125"/>
    <mergeCell ref="K122:K125"/>
    <mergeCell ref="C110:C111"/>
    <mergeCell ref="D110:D111"/>
    <mergeCell ref="I110:I111"/>
    <mergeCell ref="J110:J111"/>
    <mergeCell ref="K110:K111"/>
    <mergeCell ref="L110:L111"/>
    <mergeCell ref="L113:L114"/>
    <mergeCell ref="C115:C116"/>
    <mergeCell ref="D115:D116"/>
    <mergeCell ref="I115:I116"/>
    <mergeCell ref="J115:J116"/>
    <mergeCell ref="K115:K116"/>
    <mergeCell ref="L115:L116"/>
    <mergeCell ref="C113:C114"/>
    <mergeCell ref="D113:D114"/>
    <mergeCell ref="I113:I114"/>
    <mergeCell ref="J113:J114"/>
    <mergeCell ref="K113:K114"/>
    <mergeCell ref="C101:C102"/>
    <mergeCell ref="D101:D102"/>
    <mergeCell ref="I101:I102"/>
    <mergeCell ref="J101:J102"/>
    <mergeCell ref="K101:K102"/>
    <mergeCell ref="L101:L102"/>
    <mergeCell ref="C103:C104"/>
    <mergeCell ref="D103:D104"/>
    <mergeCell ref="I103:I104"/>
    <mergeCell ref="J103:J104"/>
    <mergeCell ref="K103:K104"/>
    <mergeCell ref="L103:L104"/>
    <mergeCell ref="C96:C100"/>
    <mergeCell ref="D96:D100"/>
    <mergeCell ref="I96:I100"/>
    <mergeCell ref="C89:C92"/>
    <mergeCell ref="D89:D92"/>
    <mergeCell ref="I89:I95"/>
    <mergeCell ref="J89:J95"/>
    <mergeCell ref="K89:K95"/>
    <mergeCell ref="L89:L95"/>
    <mergeCell ref="J96:J100"/>
    <mergeCell ref="K96:K100"/>
    <mergeCell ref="L96:L100"/>
    <mergeCell ref="C93:C95"/>
    <mergeCell ref="D93:D95"/>
    <mergeCell ref="C68:C69"/>
    <mergeCell ref="D68:D69"/>
    <mergeCell ref="I68:I69"/>
    <mergeCell ref="J68:J69"/>
    <mergeCell ref="K68:K69"/>
    <mergeCell ref="L68:L69"/>
    <mergeCell ref="L87:L88"/>
    <mergeCell ref="L78:L79"/>
    <mergeCell ref="C78:C79"/>
    <mergeCell ref="D78:D79"/>
    <mergeCell ref="I78:I79"/>
    <mergeCell ref="J78:J79"/>
    <mergeCell ref="K78:K79"/>
    <mergeCell ref="C87:C88"/>
    <mergeCell ref="D87:D88"/>
    <mergeCell ref="I87:I88"/>
    <mergeCell ref="J87:J88"/>
    <mergeCell ref="K87:K88"/>
    <mergeCell ref="J56:J58"/>
    <mergeCell ref="K56:K58"/>
    <mergeCell ref="L56:L58"/>
    <mergeCell ref="C57:C58"/>
    <mergeCell ref="D57:D58"/>
    <mergeCell ref="B48:B52"/>
    <mergeCell ref="J48:J52"/>
    <mergeCell ref="K48:K52"/>
    <mergeCell ref="L48:L52"/>
    <mergeCell ref="C49:C50"/>
    <mergeCell ref="D49:D50"/>
    <mergeCell ref="I48:I52"/>
    <mergeCell ref="I56:I58"/>
    <mergeCell ref="L32:L33"/>
    <mergeCell ref="B34:B35"/>
    <mergeCell ref="I34:I35"/>
    <mergeCell ref="J34:J35"/>
    <mergeCell ref="K34:K35"/>
    <mergeCell ref="L34:L35"/>
    <mergeCell ref="C32:C33"/>
    <mergeCell ref="D32:D33"/>
    <mergeCell ref="I32:I33"/>
    <mergeCell ref="J32:J33"/>
    <mergeCell ref="K32:K33"/>
    <mergeCell ref="L24:L25"/>
    <mergeCell ref="C26:C27"/>
    <mergeCell ref="D26:D27"/>
    <mergeCell ref="I26:I27"/>
    <mergeCell ref="J26:J27"/>
    <mergeCell ref="K26:K27"/>
    <mergeCell ref="L26:L27"/>
    <mergeCell ref="C24:C25"/>
    <mergeCell ref="D24:D25"/>
    <mergeCell ref="I24:I25"/>
    <mergeCell ref="J24:J25"/>
    <mergeCell ref="K24:K25"/>
    <mergeCell ref="L19:L20"/>
    <mergeCell ref="B21:B22"/>
    <mergeCell ref="J21:J22"/>
    <mergeCell ref="K21:K22"/>
    <mergeCell ref="L21:L22"/>
    <mergeCell ref="B19:B20"/>
    <mergeCell ref="I19:I20"/>
    <mergeCell ref="J19:J20"/>
    <mergeCell ref="K19:K20"/>
    <mergeCell ref="I21:I22"/>
    <mergeCell ref="L14:L15"/>
    <mergeCell ref="B16:B17"/>
    <mergeCell ref="C16:C17"/>
    <mergeCell ref="D16:D17"/>
    <mergeCell ref="I16:I17"/>
    <mergeCell ref="J16:J17"/>
    <mergeCell ref="K16:K17"/>
    <mergeCell ref="L16:L17"/>
    <mergeCell ref="B14:B15"/>
    <mergeCell ref="C14:C15"/>
    <mergeCell ref="D14:D15"/>
    <mergeCell ref="J14:J15"/>
    <mergeCell ref="K14:K15"/>
    <mergeCell ref="I14:I15"/>
    <mergeCell ref="C7:C8"/>
    <mergeCell ref="D7:D8"/>
    <mergeCell ref="I7:I8"/>
    <mergeCell ref="J7:J8"/>
    <mergeCell ref="K7:K8"/>
    <mergeCell ref="L7:L8"/>
    <mergeCell ref="L10:L11"/>
    <mergeCell ref="C12:C13"/>
    <mergeCell ref="D12:D13"/>
    <mergeCell ref="I12:I13"/>
    <mergeCell ref="J12:J13"/>
    <mergeCell ref="K12:K13"/>
    <mergeCell ref="L12:L13"/>
    <mergeCell ref="C10:C11"/>
    <mergeCell ref="D10:D11"/>
    <mergeCell ref="I10:I11"/>
    <mergeCell ref="J10:J11"/>
    <mergeCell ref="K10:K11"/>
    <mergeCell ref="K2:K3"/>
    <mergeCell ref="L2:L3"/>
    <mergeCell ref="C4:C5"/>
    <mergeCell ref="D4:D5"/>
    <mergeCell ref="I4:I5"/>
    <mergeCell ref="J4:J5"/>
    <mergeCell ref="K4:K5"/>
    <mergeCell ref="C2:C3"/>
    <mergeCell ref="D2:D3"/>
    <mergeCell ref="I2:I3"/>
    <mergeCell ref="J2:J3"/>
    <mergeCell ref="L4:L5"/>
    <mergeCell ref="B113:B114"/>
    <mergeCell ref="B115:B116"/>
    <mergeCell ref="B119:B121"/>
    <mergeCell ref="B2:B3"/>
    <mergeCell ref="B4:B5"/>
    <mergeCell ref="B7:B8"/>
    <mergeCell ref="B10:B11"/>
    <mergeCell ref="B12:B13"/>
    <mergeCell ref="B24:B25"/>
    <mergeCell ref="B26:B27"/>
    <mergeCell ref="B32:B33"/>
    <mergeCell ref="B68:B69"/>
    <mergeCell ref="B56:B58"/>
    <mergeCell ref="B89:B95"/>
    <mergeCell ref="B78:B79"/>
    <mergeCell ref="B87:B88"/>
    <mergeCell ref="B96:B100"/>
    <mergeCell ref="B101:B102"/>
    <mergeCell ref="B103:B104"/>
    <mergeCell ref="B110:B111"/>
    <mergeCell ref="B330:B332"/>
    <mergeCell ref="B333:B336"/>
    <mergeCell ref="B266:B268"/>
    <mergeCell ref="B269:B270"/>
    <mergeCell ref="B271:B273"/>
    <mergeCell ref="B279:B280"/>
    <mergeCell ref="B302:B303"/>
    <mergeCell ref="B304:B305"/>
    <mergeCell ref="B306:B307"/>
    <mergeCell ref="B308:B309"/>
    <mergeCell ref="B310:B311"/>
    <mergeCell ref="B295:B301"/>
    <mergeCell ref="B290:B294"/>
    <mergeCell ref="B312:B315"/>
    <mergeCell ref="B318:B320"/>
    <mergeCell ref="B322:B324"/>
    <mergeCell ref="B326:B327"/>
    <mergeCell ref="B328:B329"/>
    <mergeCell ref="B122:B125"/>
    <mergeCell ref="B127:B129"/>
    <mergeCell ref="B130:B131"/>
    <mergeCell ref="B138:B139"/>
    <mergeCell ref="B141:B142"/>
    <mergeCell ref="B143:B148"/>
    <mergeCell ref="B176:B184"/>
    <mergeCell ref="B186:B187"/>
    <mergeCell ref="B206:B208"/>
    <mergeCell ref="B155:B175"/>
    <mergeCell ref="B204:B20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A12" sqref="A12:A13"/>
    </sheetView>
  </sheetViews>
  <sheetFormatPr defaultRowHeight="15" x14ac:dyDescent="0.25"/>
  <cols>
    <col min="1" max="1" width="14.28515625" customWidth="1"/>
    <col min="2" max="2" width="15.5703125" customWidth="1"/>
    <col min="3" max="3" width="26.7109375" customWidth="1"/>
  </cols>
  <sheetData>
    <row r="1" spans="1:3" x14ac:dyDescent="0.25">
      <c r="A1" s="9" t="s">
        <v>371</v>
      </c>
      <c r="B1" s="9" t="s">
        <v>372</v>
      </c>
      <c r="C1" s="9" t="s">
        <v>373</v>
      </c>
    </row>
    <row r="2" spans="1:3" x14ac:dyDescent="0.25">
      <c r="A2" s="31" t="s">
        <v>186</v>
      </c>
      <c r="B2" s="31" t="s">
        <v>65</v>
      </c>
      <c r="C2" s="10" t="s">
        <v>374</v>
      </c>
    </row>
    <row r="3" spans="1:3" x14ac:dyDescent="0.25">
      <c r="A3" s="32"/>
      <c r="B3" s="32"/>
      <c r="C3" s="10" t="s">
        <v>375</v>
      </c>
    </row>
    <row r="4" spans="1:3" x14ac:dyDescent="0.25">
      <c r="A4" s="31" t="s">
        <v>23</v>
      </c>
      <c r="B4" s="31" t="s">
        <v>78</v>
      </c>
      <c r="C4" s="10" t="s">
        <v>376</v>
      </c>
    </row>
    <row r="5" spans="1:3" x14ac:dyDescent="0.25">
      <c r="A5" s="32"/>
      <c r="B5" s="32"/>
      <c r="C5" s="10" t="s">
        <v>377</v>
      </c>
    </row>
    <row r="6" spans="1:3" x14ac:dyDescent="0.25">
      <c r="A6" s="31" t="s">
        <v>127</v>
      </c>
      <c r="B6" s="31" t="s">
        <v>125</v>
      </c>
      <c r="C6" s="10" t="s">
        <v>378</v>
      </c>
    </row>
    <row r="7" spans="1:3" x14ac:dyDescent="0.25">
      <c r="A7" s="32"/>
      <c r="B7" s="32"/>
      <c r="C7" s="10" t="s">
        <v>379</v>
      </c>
    </row>
    <row r="8" spans="1:3" x14ac:dyDescent="0.25">
      <c r="A8" s="31" t="s">
        <v>255</v>
      </c>
      <c r="B8" s="31" t="s">
        <v>253</v>
      </c>
      <c r="C8" s="10" t="s">
        <v>380</v>
      </c>
    </row>
    <row r="9" spans="1:3" x14ac:dyDescent="0.25">
      <c r="A9" s="32"/>
      <c r="B9" s="32"/>
      <c r="C9" s="10" t="s">
        <v>381</v>
      </c>
    </row>
    <row r="10" spans="1:3" x14ac:dyDescent="0.25">
      <c r="A10" s="31" t="s">
        <v>283</v>
      </c>
      <c r="B10" s="31" t="s">
        <v>281</v>
      </c>
      <c r="C10" s="10" t="s">
        <v>382</v>
      </c>
    </row>
    <row r="11" spans="1:3" x14ac:dyDescent="0.25">
      <c r="A11" s="32"/>
      <c r="B11" s="32"/>
      <c r="C11" s="10" t="s">
        <v>383</v>
      </c>
    </row>
    <row r="12" spans="1:3" x14ac:dyDescent="0.25">
      <c r="A12" s="31" t="s">
        <v>37</v>
      </c>
      <c r="B12" s="31" t="s">
        <v>35</v>
      </c>
      <c r="C12" s="10" t="s">
        <v>384</v>
      </c>
    </row>
    <row r="13" spans="1:3" x14ac:dyDescent="0.25">
      <c r="A13" s="32"/>
      <c r="B13" s="32"/>
      <c r="C13" s="10" t="s">
        <v>385</v>
      </c>
    </row>
    <row r="14" spans="1:3" x14ac:dyDescent="0.25">
      <c r="A14" s="31" t="s">
        <v>40</v>
      </c>
      <c r="B14" s="31" t="s">
        <v>386</v>
      </c>
      <c r="C14" s="10" t="s">
        <v>387</v>
      </c>
    </row>
    <row r="15" spans="1:3" x14ac:dyDescent="0.25">
      <c r="A15" s="32"/>
      <c r="B15" s="32"/>
      <c r="C15" s="10" t="s">
        <v>388</v>
      </c>
    </row>
    <row r="16" spans="1:3" x14ac:dyDescent="0.25">
      <c r="A16" s="31" t="s">
        <v>296</v>
      </c>
      <c r="B16" s="31" t="s">
        <v>290</v>
      </c>
      <c r="C16" s="10" t="s">
        <v>389</v>
      </c>
    </row>
    <row r="17" spans="1:3" x14ac:dyDescent="0.25">
      <c r="A17" s="33"/>
      <c r="B17" s="33"/>
      <c r="C17" s="10" t="s">
        <v>390</v>
      </c>
    </row>
    <row r="18" spans="1:3" x14ac:dyDescent="0.25">
      <c r="A18" s="32"/>
      <c r="B18" s="32"/>
      <c r="C18" s="10" t="s">
        <v>391</v>
      </c>
    </row>
    <row r="19" spans="1:3" x14ac:dyDescent="0.25">
      <c r="A19" s="31" t="s">
        <v>392</v>
      </c>
      <c r="B19" s="31" t="s">
        <v>41</v>
      </c>
      <c r="C19" s="10" t="s">
        <v>393</v>
      </c>
    </row>
    <row r="20" spans="1:3" x14ac:dyDescent="0.25">
      <c r="A20" s="33"/>
      <c r="B20" s="33"/>
      <c r="C20" s="10" t="s">
        <v>394</v>
      </c>
    </row>
    <row r="21" spans="1:3" x14ac:dyDescent="0.25">
      <c r="A21" s="33"/>
      <c r="B21" s="33"/>
      <c r="C21" s="10" t="s">
        <v>395</v>
      </c>
    </row>
    <row r="22" spans="1:3" x14ac:dyDescent="0.25">
      <c r="A22" s="33"/>
      <c r="B22" s="33"/>
      <c r="C22" s="10" t="s">
        <v>396</v>
      </c>
    </row>
    <row r="23" spans="1:3" x14ac:dyDescent="0.25">
      <c r="A23" s="32"/>
      <c r="B23" s="32"/>
      <c r="C23" s="10" t="s">
        <v>397</v>
      </c>
    </row>
    <row r="24" spans="1:3" x14ac:dyDescent="0.25">
      <c r="A24" s="31" t="s">
        <v>50</v>
      </c>
      <c r="B24" s="31" t="s">
        <v>46</v>
      </c>
      <c r="C24" s="10" t="s">
        <v>398</v>
      </c>
    </row>
    <row r="25" spans="1:3" x14ac:dyDescent="0.25">
      <c r="A25" s="33"/>
      <c r="B25" s="33"/>
      <c r="C25" s="10" t="s">
        <v>399</v>
      </c>
    </row>
    <row r="26" spans="1:3" x14ac:dyDescent="0.25">
      <c r="A26" s="33"/>
      <c r="B26" s="33"/>
      <c r="C26" s="10" t="s">
        <v>400</v>
      </c>
    </row>
    <row r="27" spans="1:3" x14ac:dyDescent="0.25">
      <c r="A27" s="33"/>
      <c r="B27" s="33"/>
      <c r="C27" s="10" t="s">
        <v>401</v>
      </c>
    </row>
    <row r="28" spans="1:3" x14ac:dyDescent="0.25">
      <c r="A28" s="32"/>
      <c r="B28" s="32"/>
      <c r="C28" s="10" t="s">
        <v>402</v>
      </c>
    </row>
    <row r="29" spans="1:3" x14ac:dyDescent="0.25">
      <c r="A29" s="31" t="s">
        <v>403</v>
      </c>
      <c r="B29" s="31" t="s">
        <v>330</v>
      </c>
      <c r="C29" s="10" t="s">
        <v>404</v>
      </c>
    </row>
    <row r="30" spans="1:3" x14ac:dyDescent="0.25">
      <c r="A30" s="32"/>
      <c r="B30" s="32"/>
      <c r="C30" s="10" t="s">
        <v>405</v>
      </c>
    </row>
    <row r="31" spans="1:3" x14ac:dyDescent="0.25">
      <c r="A31" s="31" t="s">
        <v>136</v>
      </c>
      <c r="B31" s="31" t="s">
        <v>134</v>
      </c>
      <c r="C31" s="10" t="s">
        <v>406</v>
      </c>
    </row>
    <row r="32" spans="1:3" x14ac:dyDescent="0.25">
      <c r="A32" s="32"/>
      <c r="B32" s="32"/>
      <c r="C32" s="10" t="s">
        <v>407</v>
      </c>
    </row>
    <row r="33" spans="1:3" x14ac:dyDescent="0.25">
      <c r="A33" s="31" t="s">
        <v>350</v>
      </c>
      <c r="B33" s="31" t="s">
        <v>348</v>
      </c>
      <c r="C33" s="10" t="s">
        <v>408</v>
      </c>
    </row>
    <row r="34" spans="1:3" x14ac:dyDescent="0.25">
      <c r="A34" s="32"/>
      <c r="B34" s="32"/>
      <c r="C34" s="10" t="s">
        <v>409</v>
      </c>
    </row>
    <row r="35" spans="1:3" x14ac:dyDescent="0.25">
      <c r="A35" s="31" t="s">
        <v>53</v>
      </c>
      <c r="B35" s="31" t="s">
        <v>51</v>
      </c>
      <c r="C35" s="10" t="s">
        <v>410</v>
      </c>
    </row>
    <row r="36" spans="1:3" x14ac:dyDescent="0.25">
      <c r="A36" s="32"/>
      <c r="B36" s="32"/>
      <c r="C36" s="10" t="s">
        <v>411</v>
      </c>
    </row>
    <row r="37" spans="1:3" x14ac:dyDescent="0.25">
      <c r="A37" s="31" t="s">
        <v>34</v>
      </c>
      <c r="B37" s="31" t="s">
        <v>32</v>
      </c>
      <c r="C37" s="11" t="s">
        <v>412</v>
      </c>
    </row>
    <row r="38" spans="1:3" x14ac:dyDescent="0.25">
      <c r="A38" s="32"/>
      <c r="B38" s="32"/>
      <c r="C38" s="11" t="s">
        <v>413</v>
      </c>
    </row>
    <row r="39" spans="1:3" x14ac:dyDescent="0.25">
      <c r="A39" s="34" t="s">
        <v>323</v>
      </c>
      <c r="B39" s="34" t="s">
        <v>161</v>
      </c>
      <c r="C39" s="11" t="s">
        <v>414</v>
      </c>
    </row>
    <row r="40" spans="1:3" x14ac:dyDescent="0.25">
      <c r="A40" s="34"/>
      <c r="B40" s="34"/>
      <c r="C40" s="11" t="s">
        <v>415</v>
      </c>
    </row>
    <row r="41" spans="1:3" x14ac:dyDescent="0.25">
      <c r="A41" s="34"/>
      <c r="B41" s="34"/>
      <c r="C41" s="11" t="s">
        <v>416</v>
      </c>
    </row>
    <row r="42" spans="1:3" x14ac:dyDescent="0.25">
      <c r="A42" s="34"/>
      <c r="B42" s="34"/>
      <c r="C42" s="11" t="s">
        <v>417</v>
      </c>
    </row>
  </sheetData>
  <mergeCells count="32">
    <mergeCell ref="A39:A42"/>
    <mergeCell ref="B39:B42"/>
    <mergeCell ref="A33:A34"/>
    <mergeCell ref="B33:B34"/>
    <mergeCell ref="A35:A36"/>
    <mergeCell ref="B35:B36"/>
    <mergeCell ref="A37:A38"/>
    <mergeCell ref="B37:B38"/>
    <mergeCell ref="A24:A28"/>
    <mergeCell ref="B24:B28"/>
    <mergeCell ref="A29:A30"/>
    <mergeCell ref="B29:B30"/>
    <mergeCell ref="A31:A32"/>
    <mergeCell ref="B31:B32"/>
    <mergeCell ref="A14:A15"/>
    <mergeCell ref="B14:B15"/>
    <mergeCell ref="A16:A18"/>
    <mergeCell ref="B16:B18"/>
    <mergeCell ref="A19:A23"/>
    <mergeCell ref="B19:B23"/>
    <mergeCell ref="A8:A9"/>
    <mergeCell ref="B8:B9"/>
    <mergeCell ref="A10:A11"/>
    <mergeCell ref="B10:B11"/>
    <mergeCell ref="A12:A13"/>
    <mergeCell ref="B12:B13"/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Opozorilo</vt:lpstr>
      <vt:lpstr>Zbirna</vt:lpstr>
      <vt:lpstr>Skupine_N2k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mzvikart</dc:creator>
  <cp:lastModifiedBy>Breda Ogorelec</cp:lastModifiedBy>
  <dcterms:created xsi:type="dcterms:W3CDTF">2014-05-22T14:01:05Z</dcterms:created>
  <dcterms:modified xsi:type="dcterms:W3CDTF">2015-02-02T11:38:30Z</dcterms:modified>
</cp:coreProperties>
</file>